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LENA CEPEDA\Desktop\"/>
    </mc:Choice>
  </mc:AlternateContent>
  <bookViews>
    <workbookView xWindow="-108" yWindow="-108" windowWidth="23256" windowHeight="12576" activeTab="1"/>
  </bookViews>
  <sheets>
    <sheet name="CCD" sheetId="1" r:id="rId1"/>
    <sheet name="RANGO" sheetId="2" r:id="rId2"/>
    <sheet name="CCX" sheetId="5" r:id="rId3"/>
    <sheet name="PROM" sheetId="6" r:id="rId4"/>
  </sheets>
  <externalReferences>
    <externalReference r:id="rId5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5" l="1"/>
  <c r="C28" i="5"/>
  <c r="C25" i="5"/>
  <c r="E31" i="5"/>
  <c r="C27" i="5"/>
  <c r="E26" i="5"/>
  <c r="E27" i="5"/>
  <c r="E28" i="5"/>
  <c r="E29" i="5"/>
  <c r="E30" i="5"/>
  <c r="F27" i="1"/>
  <c r="E27" i="1"/>
  <c r="H27" i="1"/>
  <c r="F26" i="1"/>
  <c r="E26" i="1"/>
  <c r="H26" i="1"/>
  <c r="F25" i="1"/>
  <c r="E25" i="1"/>
  <c r="H25" i="1"/>
  <c r="F24" i="1"/>
  <c r="E24" i="1"/>
  <c r="H24" i="1"/>
  <c r="D24" i="1"/>
  <c r="F23" i="1"/>
  <c r="E23" i="1"/>
  <c r="H23" i="1"/>
  <c r="F22" i="1"/>
  <c r="E22" i="1"/>
  <c r="D22" i="1"/>
  <c r="F21" i="1"/>
  <c r="E21" i="1"/>
  <c r="H21" i="1"/>
  <c r="F20" i="1"/>
  <c r="E20" i="1"/>
  <c r="F19" i="1"/>
  <c r="E19" i="1"/>
  <c r="H19" i="1"/>
  <c r="F18" i="1"/>
  <c r="E18" i="1"/>
  <c r="F17" i="1"/>
  <c r="E17" i="1"/>
  <c r="F16" i="1"/>
  <c r="E16" i="1"/>
  <c r="H16" i="1"/>
  <c r="F15" i="1"/>
  <c r="E15" i="1"/>
  <c r="D15" i="1"/>
  <c r="F14" i="1"/>
  <c r="E14" i="1"/>
  <c r="F13" i="1"/>
  <c r="E13" i="1"/>
  <c r="F12" i="1"/>
  <c r="E12" i="1"/>
  <c r="F11" i="1"/>
  <c r="E11" i="1"/>
  <c r="D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D27" i="1"/>
  <c r="D25" i="1"/>
  <c r="D23" i="1"/>
  <c r="D26" i="1"/>
  <c r="H10" i="1"/>
  <c r="D13" i="1"/>
  <c r="D7" i="1"/>
  <c r="D5" i="1"/>
  <c r="D3" i="1"/>
  <c r="H8" i="1"/>
  <c r="H4" i="1"/>
  <c r="H6" i="1"/>
  <c r="D9" i="1"/>
  <c r="D20" i="1"/>
  <c r="H12" i="1"/>
  <c r="H14" i="1"/>
  <c r="D17" i="1"/>
  <c r="E29" i="1"/>
  <c r="E31" i="1"/>
  <c r="D6" i="1"/>
  <c r="H7" i="1"/>
  <c r="D10" i="1"/>
  <c r="H11" i="1"/>
  <c r="D14" i="1"/>
  <c r="H15" i="1"/>
  <c r="H18" i="1"/>
  <c r="D21" i="1"/>
  <c r="H22" i="1"/>
  <c r="D4" i="1"/>
  <c r="H5" i="1"/>
  <c r="D8" i="1"/>
  <c r="H9" i="1"/>
  <c r="D12" i="1"/>
  <c r="H13" i="1"/>
  <c r="D16" i="1"/>
  <c r="H17" i="1"/>
  <c r="D19" i="1"/>
  <c r="H20" i="1"/>
  <c r="D18" i="1"/>
  <c r="E28" i="1"/>
  <c r="H3" i="1"/>
  <c r="E30" i="1"/>
</calcChain>
</file>

<file path=xl/sharedStrings.xml><?xml version="1.0" encoding="utf-8"?>
<sst xmlns="http://schemas.openxmlformats.org/spreadsheetml/2006/main" count="34" uniqueCount="32">
  <si>
    <t>PLOMO EN SEDIMENTOS ICP</t>
  </si>
  <si>
    <t>FECHA</t>
  </si>
  <si>
    <t>DATO 1 (µg/L)</t>
  </si>
  <si>
    <t>DATO 2 (µg/L)</t>
  </si>
  <si>
    <t>RANGO</t>
  </si>
  <si>
    <t>PROM</t>
  </si>
  <si>
    <t>x</t>
  </si>
  <si>
    <t>s</t>
  </si>
  <si>
    <t>2s</t>
  </si>
  <si>
    <t>3s</t>
  </si>
  <si>
    <t>RANGO
NORM</t>
  </si>
  <si>
    <t>RANGO PROM</t>
  </si>
  <si>
    <t>Lecturas</t>
  </si>
  <si>
    <t>Concentracion mgSAAM/L</t>
  </si>
  <si>
    <t>prom</t>
  </si>
  <si>
    <t>1s</t>
  </si>
  <si>
    <t>fecha</t>
  </si>
  <si>
    <t>valor</t>
  </si>
  <si>
    <t>promedio</t>
  </si>
  <si>
    <t>LDS</t>
  </si>
  <si>
    <t>LAS</t>
  </si>
  <si>
    <t>LCS</t>
  </si>
  <si>
    <t>LDI</t>
  </si>
  <si>
    <t>LAI</t>
  </si>
  <si>
    <t>LCI</t>
  </si>
  <si>
    <t>PROM -1S</t>
  </si>
  <si>
    <t>PROM-2S</t>
  </si>
  <si>
    <t>PROM-3S</t>
  </si>
  <si>
    <t>REAL</t>
  </si>
  <si>
    <t>PROM +2s</t>
  </si>
  <si>
    <t>PROM +3s</t>
  </si>
  <si>
    <t>RPD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</si>
</sst>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0" fontId="3" fillId="0" borderId="0" xfId="1" applyFont="1" applyAlignment="1">
      <alignment horizontal="center" wrapText="1"/>
    </xf>
    <xf numFmtId="2" fontId="0" fillId="0" borderId="0" xfId="0" applyNumberFormat="1"/>
    <xf numFmtId="2" fontId="2" fillId="0" borderId="0" xfId="1" applyNumberFormat="1" applyFill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CARTA DUPLICADOS PLOMO SEDIMENTOS ICP (µg/L)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[1]CCD!$G$2</c:f>
              <c:strCache>
                <c:ptCount val="1"/>
                <c:pt idx="0">
                  <c:v> RANGO PROM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[1]CCD!$A$3:$A$22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[1]CCD!$G$3:$G$22</c:f>
              <c:numCache>
                <c:formatCode>General</c:formatCode>
                <c:ptCount val="20"/>
                <c:pt idx="0">
                  <c:v>0.42499999999999999</c:v>
                </c:pt>
                <c:pt idx="1">
                  <c:v>0.42499999999999999</c:v>
                </c:pt>
                <c:pt idx="2">
                  <c:v>0.42499999999999999</c:v>
                </c:pt>
                <c:pt idx="3">
                  <c:v>0.42499999999999999</c:v>
                </c:pt>
                <c:pt idx="4">
                  <c:v>0.42499999999999999</c:v>
                </c:pt>
                <c:pt idx="5">
                  <c:v>0.42499999999999999</c:v>
                </c:pt>
                <c:pt idx="6">
                  <c:v>0.42499999999999999</c:v>
                </c:pt>
                <c:pt idx="7">
                  <c:v>0.42499999999999999</c:v>
                </c:pt>
                <c:pt idx="8">
                  <c:v>0.42499999999999999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0.42499999999999999</c:v>
                </c:pt>
                <c:pt idx="19">
                  <c:v>0.42499999999999999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62-4E80-A630-839F0C391460}"/>
            </c:ext>
          </c:extLst>
        </c:ser>
        <c:ser>
          <c:idx val="1"/>
          <c:order val="1"/>
          <c:tx>
            <c:strRef>
              <c:f>[1]CCD!$H$2</c:f>
              <c:strCache>
                <c:ptCount val="1"/>
                <c:pt idx="0">
                  <c:v>NORM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[1]CCD!$A$3:$A$22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[1]CCD!$H$3:$H$22</c:f>
              <c:numCache>
                <c:formatCode>General</c:formatCode>
                <c:ptCount val="20"/>
                <c:pt idx="0">
                  <c:v>0.19607843137254907</c:v>
                </c:pt>
                <c:pt idx="1">
                  <c:v>8.6956521739130405E-2</c:v>
                </c:pt>
                <c:pt idx="2">
                  <c:v>0.175438596491228</c:v>
                </c:pt>
                <c:pt idx="3">
                  <c:v>0.18867924528301888</c:v>
                </c:pt>
                <c:pt idx="4">
                  <c:v>0.19895287958115185</c:v>
                </c:pt>
                <c:pt idx="5">
                  <c:v>0.1276595744680851</c:v>
                </c:pt>
                <c:pt idx="6">
                  <c:v>0.11382113821138214</c:v>
                </c:pt>
                <c:pt idx="7">
                  <c:v>0.15384615384615385</c:v>
                </c:pt>
                <c:pt idx="8">
                  <c:v>0.16867469879518074</c:v>
                </c:pt>
                <c:pt idx="9">
                  <c:v>9.5238095238095177E-2</c:v>
                </c:pt>
                <c:pt idx="10">
                  <c:v>0.17599999999999993</c:v>
                </c:pt>
                <c:pt idx="11">
                  <c:v>6.0606060606060531E-2</c:v>
                </c:pt>
                <c:pt idx="12">
                  <c:v>6.3694267515923567E-2</c:v>
                </c:pt>
                <c:pt idx="13">
                  <c:v>0.17391304347826084</c:v>
                </c:pt>
                <c:pt idx="14">
                  <c:v>6.6666666666666721E-2</c:v>
                </c:pt>
                <c:pt idx="15">
                  <c:v>3.1746031746031772E-2</c:v>
                </c:pt>
                <c:pt idx="16">
                  <c:v>4.3165467625899262E-2</c:v>
                </c:pt>
                <c:pt idx="17">
                  <c:v>0.12244897959183683</c:v>
                </c:pt>
                <c:pt idx="18">
                  <c:v>1.342281879194626E-2</c:v>
                </c:pt>
                <c:pt idx="19">
                  <c:v>9.3457943925233655E-2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62-4E80-A630-839F0C391460}"/>
            </c:ext>
          </c:extLst>
        </c:ser>
        <c:ser>
          <c:idx val="2"/>
          <c:order val="2"/>
          <c:tx>
            <c:strRef>
              <c:f>[1]CCD!$I$2</c:f>
              <c:strCache>
                <c:ptCount val="1"/>
                <c:pt idx="0">
                  <c:v>2S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[1]CCD!$A$3:$A$22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[1]CCD!$I$3:$I$22</c:f>
              <c:numCache>
                <c:formatCode>General</c:formatCode>
                <c:ptCount val="20"/>
                <c:pt idx="0">
                  <c:v>0.90226615282094902</c:v>
                </c:pt>
                <c:pt idx="1">
                  <c:v>0.90226615282094902</c:v>
                </c:pt>
                <c:pt idx="2">
                  <c:v>0.90226615282094902</c:v>
                </c:pt>
                <c:pt idx="3">
                  <c:v>0.90226615282094902</c:v>
                </c:pt>
                <c:pt idx="4">
                  <c:v>0.90226615282094902</c:v>
                </c:pt>
                <c:pt idx="5">
                  <c:v>0.90226615282094902</c:v>
                </c:pt>
                <c:pt idx="6">
                  <c:v>0.90226615282094902</c:v>
                </c:pt>
                <c:pt idx="7">
                  <c:v>0.90226615282094902</c:v>
                </c:pt>
                <c:pt idx="8">
                  <c:v>0.90226615282094902</c:v>
                </c:pt>
                <c:pt idx="9">
                  <c:v>0.90226615282094902</c:v>
                </c:pt>
                <c:pt idx="10">
                  <c:v>0.90226615282094902</c:v>
                </c:pt>
                <c:pt idx="11">
                  <c:v>0.90226615282094902</c:v>
                </c:pt>
                <c:pt idx="12">
                  <c:v>0.90226615282094902</c:v>
                </c:pt>
                <c:pt idx="13">
                  <c:v>0.90226615282094902</c:v>
                </c:pt>
                <c:pt idx="14">
                  <c:v>0.90226615282094902</c:v>
                </c:pt>
                <c:pt idx="15">
                  <c:v>0.90226615282094902</c:v>
                </c:pt>
                <c:pt idx="16">
                  <c:v>0.90226615282094902</c:v>
                </c:pt>
                <c:pt idx="17">
                  <c:v>0.90226615282094902</c:v>
                </c:pt>
                <c:pt idx="18">
                  <c:v>0.90226615282094902</c:v>
                </c:pt>
                <c:pt idx="19">
                  <c:v>0.90226615282094902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62-4E80-A630-839F0C391460}"/>
            </c:ext>
          </c:extLst>
        </c:ser>
        <c:ser>
          <c:idx val="3"/>
          <c:order val="3"/>
          <c:tx>
            <c:strRef>
              <c:f>[1]CCD!$J$2</c:f>
              <c:strCache>
                <c:ptCount val="1"/>
                <c:pt idx="0">
                  <c:v>3S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[1]CCD!$A$3:$A$22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[1]CCD!$J$3:$J$22</c:f>
              <c:numCache>
                <c:formatCode>General</c:formatCode>
                <c:ptCount val="20"/>
                <c:pt idx="0">
                  <c:v>1.3533992292314236</c:v>
                </c:pt>
                <c:pt idx="1">
                  <c:v>1.3533992292314236</c:v>
                </c:pt>
                <c:pt idx="2">
                  <c:v>1.3533992292314236</c:v>
                </c:pt>
                <c:pt idx="3">
                  <c:v>1.3533992292314236</c:v>
                </c:pt>
                <c:pt idx="4">
                  <c:v>1.3533992292314236</c:v>
                </c:pt>
                <c:pt idx="5">
                  <c:v>1.3533992292314236</c:v>
                </c:pt>
                <c:pt idx="6">
                  <c:v>1.3533992292314236</c:v>
                </c:pt>
                <c:pt idx="7">
                  <c:v>1.3533992292314236</c:v>
                </c:pt>
                <c:pt idx="8">
                  <c:v>1.3533992292314236</c:v>
                </c:pt>
                <c:pt idx="9">
                  <c:v>1.3533992292314236</c:v>
                </c:pt>
                <c:pt idx="10">
                  <c:v>1.3533992292314236</c:v>
                </c:pt>
                <c:pt idx="11">
                  <c:v>1.3533992292314236</c:v>
                </c:pt>
                <c:pt idx="12">
                  <c:v>1.3533992292314236</c:v>
                </c:pt>
                <c:pt idx="13">
                  <c:v>1.3533992292314236</c:v>
                </c:pt>
                <c:pt idx="14">
                  <c:v>1.3533992292314236</c:v>
                </c:pt>
                <c:pt idx="15">
                  <c:v>1.3533992292314236</c:v>
                </c:pt>
                <c:pt idx="16">
                  <c:v>1.3533992292314236</c:v>
                </c:pt>
                <c:pt idx="17">
                  <c:v>1.3533992292314236</c:v>
                </c:pt>
                <c:pt idx="18">
                  <c:v>1.3533992292314236</c:v>
                </c:pt>
                <c:pt idx="19">
                  <c:v>1.3533992292314236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62-4E80-A630-839F0C39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766064"/>
        <c:axId val="515766392"/>
      </c:scatterChart>
      <c:valAx>
        <c:axId val="515766064"/>
        <c:scaling>
          <c:orientation val="minMax"/>
          <c:max val="2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Fechas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5766392"/>
        <c:crosses val="autoZero"/>
        <c:crossBetween val="midCat"/>
        <c:majorUnit val="1"/>
      </c:valAx>
      <c:valAx>
        <c:axId val="51576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400" b="1"/>
                  <a:t>Valor</a:t>
                </a:r>
                <a:r>
                  <a:rPr lang="es-CO" sz="1400" b="1" baseline="0"/>
                  <a:t> Normalizado del Rango</a:t>
                </a:r>
                <a:endParaRPr lang="es-CO" sz="14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5766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31825592285544E-2"/>
          <c:y val="7.7261663286004076E-2"/>
          <c:w val="0.93196156647819905"/>
          <c:h val="0.83131159061506765"/>
        </c:manualLayout>
      </c:layout>
      <c:scatterChart>
        <c:scatterStyle val="lineMarker"/>
        <c:varyColors val="0"/>
        <c:ser>
          <c:idx val="0"/>
          <c:order val="0"/>
          <c:tx>
            <c:strRef>
              <c:f>CCX!$D$23</c:f>
              <c:strCache>
                <c:ptCount val="1"/>
                <c:pt idx="0">
                  <c:v>valor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CCX!$E$23:$Z$23</c:f>
              <c:numCache>
                <c:formatCode>General</c:formatCode>
                <c:ptCount val="22"/>
                <c:pt idx="0">
                  <c:v>2.4700000000000002</c:v>
                </c:pt>
                <c:pt idx="1">
                  <c:v>2.4500000000000002</c:v>
                </c:pt>
                <c:pt idx="2">
                  <c:v>2.4500000000000002</c:v>
                </c:pt>
                <c:pt idx="3">
                  <c:v>2.54</c:v>
                </c:pt>
                <c:pt idx="4">
                  <c:v>2.57</c:v>
                </c:pt>
                <c:pt idx="5">
                  <c:v>2.56</c:v>
                </c:pt>
                <c:pt idx="6">
                  <c:v>2.5299999999999998</c:v>
                </c:pt>
                <c:pt idx="7">
                  <c:v>2.5</c:v>
                </c:pt>
                <c:pt idx="8">
                  <c:v>2.52</c:v>
                </c:pt>
                <c:pt idx="9">
                  <c:v>2.56</c:v>
                </c:pt>
                <c:pt idx="10">
                  <c:v>2.52</c:v>
                </c:pt>
                <c:pt idx="11">
                  <c:v>2.54</c:v>
                </c:pt>
                <c:pt idx="12">
                  <c:v>2.5299999999999998</c:v>
                </c:pt>
                <c:pt idx="13">
                  <c:v>2.4900000000000002</c:v>
                </c:pt>
                <c:pt idx="14">
                  <c:v>2.5099999999999998</c:v>
                </c:pt>
                <c:pt idx="15">
                  <c:v>2.4700000000000002</c:v>
                </c:pt>
                <c:pt idx="16">
                  <c:v>2.4900000000000002</c:v>
                </c:pt>
                <c:pt idx="17">
                  <c:v>2.44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8-4A0E-ABC0-5B431272CD40}"/>
            </c:ext>
          </c:extLst>
        </c:ser>
        <c:ser>
          <c:idx val="1"/>
          <c:order val="1"/>
          <c:tx>
            <c:strRef>
              <c:f>CCX!$D$25</c:f>
              <c:strCache>
                <c:ptCount val="1"/>
                <c:pt idx="0">
                  <c:v>promedio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CCX!$E$25:$Z$25</c:f>
              <c:numCache>
                <c:formatCode>0.00</c:formatCode>
                <c:ptCount val="22"/>
                <c:pt idx="0">
                  <c:v>2.5063636363636359</c:v>
                </c:pt>
                <c:pt idx="1">
                  <c:v>2.5063636363636359</c:v>
                </c:pt>
                <c:pt idx="2">
                  <c:v>2.5063636363636359</c:v>
                </c:pt>
                <c:pt idx="3">
                  <c:v>2.5063636363636359</c:v>
                </c:pt>
                <c:pt idx="4">
                  <c:v>2.5063636363636359</c:v>
                </c:pt>
                <c:pt idx="5">
                  <c:v>2.5063636363636359</c:v>
                </c:pt>
                <c:pt idx="6">
                  <c:v>2.5063636363636359</c:v>
                </c:pt>
                <c:pt idx="7">
                  <c:v>2.5063636363636359</c:v>
                </c:pt>
                <c:pt idx="8">
                  <c:v>2.5063636363636359</c:v>
                </c:pt>
                <c:pt idx="9">
                  <c:v>2.5063636363636359</c:v>
                </c:pt>
                <c:pt idx="10">
                  <c:v>2.5063636363636359</c:v>
                </c:pt>
                <c:pt idx="11">
                  <c:v>2.5063636363636359</c:v>
                </c:pt>
                <c:pt idx="12">
                  <c:v>2.5063636363636359</c:v>
                </c:pt>
                <c:pt idx="13">
                  <c:v>2.5063636363636359</c:v>
                </c:pt>
                <c:pt idx="14">
                  <c:v>2.5063636363636359</c:v>
                </c:pt>
                <c:pt idx="15">
                  <c:v>2.5063636363636359</c:v>
                </c:pt>
                <c:pt idx="16">
                  <c:v>2.5063636363636359</c:v>
                </c:pt>
                <c:pt idx="17">
                  <c:v>2.5063636363636359</c:v>
                </c:pt>
                <c:pt idx="18">
                  <c:v>2.5063636363636359</c:v>
                </c:pt>
                <c:pt idx="19">
                  <c:v>2.5063636363636359</c:v>
                </c:pt>
                <c:pt idx="20">
                  <c:v>2.5063636363636359</c:v>
                </c:pt>
                <c:pt idx="21">
                  <c:v>2.5063636363636359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28-4A0E-ABC0-5B431272CD40}"/>
            </c:ext>
          </c:extLst>
        </c:ser>
        <c:ser>
          <c:idx val="2"/>
          <c:order val="2"/>
          <c:tx>
            <c:strRef>
              <c:f>CCX!$D$26</c:f>
              <c:strCache>
                <c:ptCount val="1"/>
                <c:pt idx="0">
                  <c:v>LDS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CCX!$E$26:$Z$26</c:f>
              <c:numCache>
                <c:formatCode>0.00</c:formatCode>
                <c:ptCount val="22"/>
                <c:pt idx="0">
                  <c:v>2.542688290793933</c:v>
                </c:pt>
                <c:pt idx="1">
                  <c:v>2.542688290793933</c:v>
                </c:pt>
                <c:pt idx="2">
                  <c:v>2.542688290793933</c:v>
                </c:pt>
                <c:pt idx="3">
                  <c:v>2.542688290793933</c:v>
                </c:pt>
                <c:pt idx="4">
                  <c:v>2.542688290793933</c:v>
                </c:pt>
                <c:pt idx="5">
                  <c:v>2.542688290793933</c:v>
                </c:pt>
                <c:pt idx="6">
                  <c:v>2.542688290793933</c:v>
                </c:pt>
                <c:pt idx="7">
                  <c:v>2.542688290793933</c:v>
                </c:pt>
                <c:pt idx="8">
                  <c:v>2.542688290793933</c:v>
                </c:pt>
                <c:pt idx="9">
                  <c:v>2.542688290793933</c:v>
                </c:pt>
                <c:pt idx="10">
                  <c:v>2.542688290793933</c:v>
                </c:pt>
                <c:pt idx="11">
                  <c:v>2.542688290793933</c:v>
                </c:pt>
                <c:pt idx="12">
                  <c:v>2.542688290793933</c:v>
                </c:pt>
                <c:pt idx="13">
                  <c:v>2.542688290793933</c:v>
                </c:pt>
                <c:pt idx="14">
                  <c:v>2.542688290793933</c:v>
                </c:pt>
                <c:pt idx="15">
                  <c:v>2.542688290793933</c:v>
                </c:pt>
                <c:pt idx="16">
                  <c:v>2.542688290793933</c:v>
                </c:pt>
                <c:pt idx="17">
                  <c:v>2.542688290793933</c:v>
                </c:pt>
                <c:pt idx="18">
                  <c:v>2.542688290793933</c:v>
                </c:pt>
                <c:pt idx="19">
                  <c:v>2.542688290793933</c:v>
                </c:pt>
                <c:pt idx="20">
                  <c:v>2.542688290793933</c:v>
                </c:pt>
                <c:pt idx="21">
                  <c:v>2.542688290793933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28-4A0E-ABC0-5B431272CD40}"/>
            </c:ext>
          </c:extLst>
        </c:ser>
        <c:ser>
          <c:idx val="3"/>
          <c:order val="3"/>
          <c:tx>
            <c:strRef>
              <c:f>CCX!$D$27</c:f>
              <c:strCache>
                <c:ptCount val="1"/>
                <c:pt idx="0">
                  <c:v>LAS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CCX!$E$27:$Z$27</c:f>
              <c:numCache>
                <c:formatCode>0.00</c:formatCode>
                <c:ptCount val="22"/>
                <c:pt idx="0">
                  <c:v>2.5790129452242305</c:v>
                </c:pt>
                <c:pt idx="1">
                  <c:v>2.5790129452242305</c:v>
                </c:pt>
                <c:pt idx="2">
                  <c:v>2.5790129452242305</c:v>
                </c:pt>
                <c:pt idx="3">
                  <c:v>2.5790129452242305</c:v>
                </c:pt>
                <c:pt idx="4">
                  <c:v>2.5790129452242305</c:v>
                </c:pt>
                <c:pt idx="5">
                  <c:v>2.5790129452242305</c:v>
                </c:pt>
                <c:pt idx="6">
                  <c:v>2.5790129452242305</c:v>
                </c:pt>
                <c:pt idx="7">
                  <c:v>2.5790129452242305</c:v>
                </c:pt>
                <c:pt idx="8">
                  <c:v>2.5790129452242305</c:v>
                </c:pt>
                <c:pt idx="9">
                  <c:v>2.5790129452242305</c:v>
                </c:pt>
                <c:pt idx="10">
                  <c:v>2.5790129452242305</c:v>
                </c:pt>
                <c:pt idx="11">
                  <c:v>2.5790129452242305</c:v>
                </c:pt>
                <c:pt idx="12">
                  <c:v>2.5790129452242305</c:v>
                </c:pt>
                <c:pt idx="13">
                  <c:v>2.5790129452242305</c:v>
                </c:pt>
                <c:pt idx="14">
                  <c:v>2.5790129452242305</c:v>
                </c:pt>
                <c:pt idx="15">
                  <c:v>2.5790129452242305</c:v>
                </c:pt>
                <c:pt idx="16">
                  <c:v>2.5790129452242305</c:v>
                </c:pt>
                <c:pt idx="17">
                  <c:v>2.5790129452242305</c:v>
                </c:pt>
                <c:pt idx="18">
                  <c:v>2.5790129452242305</c:v>
                </c:pt>
                <c:pt idx="19">
                  <c:v>2.5790129452242305</c:v>
                </c:pt>
                <c:pt idx="20">
                  <c:v>2.5790129452242305</c:v>
                </c:pt>
                <c:pt idx="21">
                  <c:v>2.5790129452242305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28-4A0E-ABC0-5B431272CD40}"/>
            </c:ext>
          </c:extLst>
        </c:ser>
        <c:ser>
          <c:idx val="4"/>
          <c:order val="4"/>
          <c:tx>
            <c:strRef>
              <c:f>CCX!$D$28</c:f>
              <c:strCache>
                <c:ptCount val="1"/>
                <c:pt idx="0">
                  <c:v>LCS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CCX!$E$28:$Z$28</c:f>
              <c:numCache>
                <c:formatCode>0.00</c:formatCode>
                <c:ptCount val="22"/>
                <c:pt idx="0">
                  <c:v>2.6153375996545276</c:v>
                </c:pt>
                <c:pt idx="1">
                  <c:v>2.6153375996545276</c:v>
                </c:pt>
                <c:pt idx="2">
                  <c:v>2.6153375996545276</c:v>
                </c:pt>
                <c:pt idx="3">
                  <c:v>2.6153375996545276</c:v>
                </c:pt>
                <c:pt idx="4">
                  <c:v>2.6153375996545276</c:v>
                </c:pt>
                <c:pt idx="5">
                  <c:v>2.6153375996545276</c:v>
                </c:pt>
                <c:pt idx="6">
                  <c:v>2.6153375996545276</c:v>
                </c:pt>
                <c:pt idx="7">
                  <c:v>2.6153375996545276</c:v>
                </c:pt>
                <c:pt idx="8">
                  <c:v>2.6153375996545276</c:v>
                </c:pt>
                <c:pt idx="9">
                  <c:v>2.6153375996545276</c:v>
                </c:pt>
                <c:pt idx="10">
                  <c:v>2.6153375996545276</c:v>
                </c:pt>
                <c:pt idx="11">
                  <c:v>2.6153375996545276</c:v>
                </c:pt>
                <c:pt idx="12">
                  <c:v>2.6153375996545276</c:v>
                </c:pt>
                <c:pt idx="13">
                  <c:v>2.6153375996545276</c:v>
                </c:pt>
                <c:pt idx="14">
                  <c:v>2.6153375996545276</c:v>
                </c:pt>
                <c:pt idx="15">
                  <c:v>2.6153375996545276</c:v>
                </c:pt>
                <c:pt idx="16">
                  <c:v>2.6153375996545276</c:v>
                </c:pt>
                <c:pt idx="17">
                  <c:v>2.6153375996545276</c:v>
                </c:pt>
                <c:pt idx="18">
                  <c:v>2.6153375996545276</c:v>
                </c:pt>
                <c:pt idx="19">
                  <c:v>2.6153375996545276</c:v>
                </c:pt>
                <c:pt idx="20">
                  <c:v>2.6153375996545276</c:v>
                </c:pt>
                <c:pt idx="21">
                  <c:v>2.6153375996545276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28-4A0E-ABC0-5B431272CD40}"/>
            </c:ext>
          </c:extLst>
        </c:ser>
        <c:ser>
          <c:idx val="5"/>
          <c:order val="5"/>
          <c:tx>
            <c:strRef>
              <c:f>CCX!$D$29</c:f>
              <c:strCache>
                <c:ptCount val="1"/>
                <c:pt idx="0">
                  <c:v>LDI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CCX!$E$29:$Z$29</c:f>
              <c:numCache>
                <c:formatCode>0.00</c:formatCode>
                <c:ptCount val="22"/>
                <c:pt idx="0">
                  <c:v>2.4700389819333388</c:v>
                </c:pt>
                <c:pt idx="1">
                  <c:v>2.4700389819333388</c:v>
                </c:pt>
                <c:pt idx="2">
                  <c:v>2.4700389819333388</c:v>
                </c:pt>
                <c:pt idx="3">
                  <c:v>2.4700389819333388</c:v>
                </c:pt>
                <c:pt idx="4">
                  <c:v>2.4700389819333388</c:v>
                </c:pt>
                <c:pt idx="5">
                  <c:v>2.4700389819333388</c:v>
                </c:pt>
                <c:pt idx="6">
                  <c:v>2.4700389819333388</c:v>
                </c:pt>
                <c:pt idx="7">
                  <c:v>2.4700389819333388</c:v>
                </c:pt>
                <c:pt idx="8">
                  <c:v>2.4700389819333388</c:v>
                </c:pt>
                <c:pt idx="9">
                  <c:v>2.4700389819333388</c:v>
                </c:pt>
                <c:pt idx="10">
                  <c:v>2.4700389819333388</c:v>
                </c:pt>
                <c:pt idx="11">
                  <c:v>2.4700389819333388</c:v>
                </c:pt>
                <c:pt idx="12">
                  <c:v>2.4700389819333388</c:v>
                </c:pt>
                <c:pt idx="13">
                  <c:v>2.4700389819333388</c:v>
                </c:pt>
                <c:pt idx="14">
                  <c:v>2.4700389819333388</c:v>
                </c:pt>
                <c:pt idx="15">
                  <c:v>2.4700389819333388</c:v>
                </c:pt>
                <c:pt idx="16">
                  <c:v>2.4700389819333388</c:v>
                </c:pt>
                <c:pt idx="17">
                  <c:v>2.4700389819333388</c:v>
                </c:pt>
                <c:pt idx="18">
                  <c:v>2.4700389819333388</c:v>
                </c:pt>
                <c:pt idx="19">
                  <c:v>2.4700389819333388</c:v>
                </c:pt>
                <c:pt idx="20">
                  <c:v>2.4700389819333388</c:v>
                </c:pt>
                <c:pt idx="21">
                  <c:v>2.4700389819333388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28-4A0E-ABC0-5B431272CD40}"/>
            </c:ext>
          </c:extLst>
        </c:ser>
        <c:ser>
          <c:idx val="6"/>
          <c:order val="6"/>
          <c:tx>
            <c:strRef>
              <c:f>CCX!$D$30</c:f>
              <c:strCache>
                <c:ptCount val="1"/>
                <c:pt idx="0">
                  <c:v>LAI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CCX!$E$30:$Z$30</c:f>
              <c:numCache>
                <c:formatCode>0.00</c:formatCode>
                <c:ptCount val="22"/>
                <c:pt idx="0">
                  <c:v>2.4337143275030413</c:v>
                </c:pt>
                <c:pt idx="1">
                  <c:v>2.4337143275030413</c:v>
                </c:pt>
                <c:pt idx="2">
                  <c:v>2.4337143275030413</c:v>
                </c:pt>
                <c:pt idx="3">
                  <c:v>2.4337143275030413</c:v>
                </c:pt>
                <c:pt idx="4">
                  <c:v>2.4337143275030413</c:v>
                </c:pt>
                <c:pt idx="5">
                  <c:v>2.4337143275030413</c:v>
                </c:pt>
                <c:pt idx="6">
                  <c:v>2.4337143275030413</c:v>
                </c:pt>
                <c:pt idx="7">
                  <c:v>2.4337143275030413</c:v>
                </c:pt>
                <c:pt idx="8">
                  <c:v>2.4337143275030413</c:v>
                </c:pt>
                <c:pt idx="9">
                  <c:v>2.4337143275030413</c:v>
                </c:pt>
                <c:pt idx="10">
                  <c:v>2.4337143275030413</c:v>
                </c:pt>
                <c:pt idx="11">
                  <c:v>2.4337143275030413</c:v>
                </c:pt>
                <c:pt idx="12">
                  <c:v>2.4337143275030413</c:v>
                </c:pt>
                <c:pt idx="13">
                  <c:v>2.4337143275030413</c:v>
                </c:pt>
                <c:pt idx="14">
                  <c:v>2.4337143275030413</c:v>
                </c:pt>
                <c:pt idx="15">
                  <c:v>2.4337143275030413</c:v>
                </c:pt>
                <c:pt idx="16">
                  <c:v>2.4337143275030413</c:v>
                </c:pt>
                <c:pt idx="17">
                  <c:v>2.4337143275030413</c:v>
                </c:pt>
                <c:pt idx="18">
                  <c:v>2.4337143275030413</c:v>
                </c:pt>
                <c:pt idx="19">
                  <c:v>2.4337143275030413</c:v>
                </c:pt>
                <c:pt idx="20">
                  <c:v>2.4337143275030413</c:v>
                </c:pt>
                <c:pt idx="21">
                  <c:v>2.4337143275030413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28-4A0E-ABC0-5B431272CD40}"/>
            </c:ext>
          </c:extLst>
        </c:ser>
        <c:ser>
          <c:idx val="7"/>
          <c:order val="7"/>
          <c:tx>
            <c:strRef>
              <c:f>CCX!$D$31</c:f>
              <c:strCache>
                <c:ptCount val="1"/>
                <c:pt idx="0">
                  <c:v>LCI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CCX!$E$31:$Z$31</c:f>
              <c:numCache>
                <c:formatCode>0.00</c:formatCode>
                <c:ptCount val="22"/>
                <c:pt idx="0">
                  <c:v>2.3973896730727442</c:v>
                </c:pt>
                <c:pt idx="1">
                  <c:v>2.3973896730727442</c:v>
                </c:pt>
                <c:pt idx="2">
                  <c:v>2.3973896730727442</c:v>
                </c:pt>
                <c:pt idx="3">
                  <c:v>2.3973896730727442</c:v>
                </c:pt>
                <c:pt idx="4">
                  <c:v>2.3973896730727442</c:v>
                </c:pt>
                <c:pt idx="5">
                  <c:v>2.3973896730727442</c:v>
                </c:pt>
                <c:pt idx="6">
                  <c:v>2.3973896730727442</c:v>
                </c:pt>
                <c:pt idx="7">
                  <c:v>2.3973896730727442</c:v>
                </c:pt>
                <c:pt idx="8">
                  <c:v>2.3973896730727442</c:v>
                </c:pt>
                <c:pt idx="9">
                  <c:v>2.3973896730727442</c:v>
                </c:pt>
                <c:pt idx="10">
                  <c:v>2.3973896730727442</c:v>
                </c:pt>
                <c:pt idx="11">
                  <c:v>2.3973896730727442</c:v>
                </c:pt>
                <c:pt idx="12">
                  <c:v>2.3973896730727442</c:v>
                </c:pt>
                <c:pt idx="13">
                  <c:v>2.3973896730727442</c:v>
                </c:pt>
                <c:pt idx="14">
                  <c:v>2.3973896730727442</c:v>
                </c:pt>
                <c:pt idx="15">
                  <c:v>2.3973896730727442</c:v>
                </c:pt>
                <c:pt idx="16">
                  <c:v>2.3973896730727442</c:v>
                </c:pt>
                <c:pt idx="17">
                  <c:v>2.3973896730727442</c:v>
                </c:pt>
                <c:pt idx="18">
                  <c:v>2.3973896730727442</c:v>
                </c:pt>
                <c:pt idx="19">
                  <c:v>2.3973896730727442</c:v>
                </c:pt>
                <c:pt idx="20">
                  <c:v>2.3973896730727442</c:v>
                </c:pt>
                <c:pt idx="21">
                  <c:v>2.3973896730727442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28-4A0E-ABC0-5B431272CD40}"/>
            </c:ext>
          </c:extLst>
        </c:ser>
        <c:ser>
          <c:idx val="8"/>
          <c:order val="8"/>
          <c:tx>
            <c:strRef>
              <c:f>CCX!$D$24</c:f>
              <c:strCache>
                <c:ptCount val="1"/>
                <c:pt idx="0">
                  <c:v>REAL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CCX!$E$22:$Z$22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CCX!$E$24:$Y$24</c:f>
              <c:numCache>
                <c:formatCode>General</c:formatCode>
                <c:ptCount val="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B28-4A0E-ABC0-5B431272C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395536"/>
        <c:axId val="665404064"/>
      </c:scatterChart>
      <c:valAx>
        <c:axId val="665395536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5404064"/>
        <c:crosses val="autoZero"/>
        <c:crossBetween val="midCat"/>
        <c:majorUnit val="1"/>
      </c:valAx>
      <c:valAx>
        <c:axId val="6654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5395536"/>
        <c:crosses val="autoZero"/>
        <c:crossBetween val="midCat"/>
      </c:valAx>
      <c:spPr>
        <a:noFill/>
        <a:ln>
          <a:solidFill>
            <a:schemeClr val="accent6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87" cy="629392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A7DF8F-47F0-44E4-8769-7A6E39E1EB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2195" cy="625397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10C08C-38B0-4E99-8DBE-68A4DF3DB4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%20DEL%20PILAR/OneDrive/Maticas/INVEMAR/ejerc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 t"/>
      <sheetName val="Prueba F"/>
      <sheetName val="ANOVA"/>
      <sheetName val="ROB"/>
      <sheetName val="CCD"/>
      <sheetName val="Gráfico1"/>
    </sheetNames>
    <sheetDataSet>
      <sheetData sheetId="0"/>
      <sheetData sheetId="1"/>
      <sheetData sheetId="2"/>
      <sheetData sheetId="3"/>
      <sheetData sheetId="4">
        <row r="2">
          <cell r="G2" t="str">
            <v xml:space="preserve"> RANGO PROM</v>
          </cell>
          <cell r="H2" t="str">
            <v>NORM</v>
          </cell>
          <cell r="I2" t="str">
            <v>2S</v>
          </cell>
          <cell r="J2" t="str">
            <v>3S</v>
          </cell>
        </row>
        <row r="3">
          <cell r="A3">
            <v>1</v>
          </cell>
          <cell r="G3">
            <v>0.42499999999999999</v>
          </cell>
          <cell r="H3">
            <v>0.19607843137254907</v>
          </cell>
          <cell r="I3">
            <v>0.90226615282094902</v>
          </cell>
          <cell r="J3">
            <v>1.3533992292314236</v>
          </cell>
        </row>
        <row r="4">
          <cell r="A4">
            <v>2</v>
          </cell>
          <cell r="G4">
            <v>0.42499999999999999</v>
          </cell>
          <cell r="H4">
            <v>8.6956521739130405E-2</v>
          </cell>
          <cell r="I4">
            <v>0.90226615282094902</v>
          </cell>
          <cell r="J4">
            <v>1.3533992292314236</v>
          </cell>
        </row>
        <row r="5">
          <cell r="A5">
            <v>3</v>
          </cell>
          <cell r="G5">
            <v>0.42499999999999999</v>
          </cell>
          <cell r="H5">
            <v>0.175438596491228</v>
          </cell>
          <cell r="I5">
            <v>0.90226615282094902</v>
          </cell>
          <cell r="J5">
            <v>1.3533992292314236</v>
          </cell>
        </row>
        <row r="6">
          <cell r="A6">
            <v>4</v>
          </cell>
          <cell r="G6">
            <v>0.42499999999999999</v>
          </cell>
          <cell r="H6">
            <v>0.18867924528301888</v>
          </cell>
          <cell r="I6">
            <v>0.90226615282094902</v>
          </cell>
          <cell r="J6">
            <v>1.3533992292314236</v>
          </cell>
        </row>
        <row r="7">
          <cell r="A7">
            <v>5</v>
          </cell>
          <cell r="G7">
            <v>0.42499999999999999</v>
          </cell>
          <cell r="H7">
            <v>0.19895287958115185</v>
          </cell>
          <cell r="I7">
            <v>0.90226615282094902</v>
          </cell>
          <cell r="J7">
            <v>1.3533992292314236</v>
          </cell>
        </row>
        <row r="8">
          <cell r="A8">
            <v>6</v>
          </cell>
          <cell r="G8">
            <v>0.42499999999999999</v>
          </cell>
          <cell r="H8">
            <v>0.1276595744680851</v>
          </cell>
          <cell r="I8">
            <v>0.90226615282094902</v>
          </cell>
          <cell r="J8">
            <v>1.3533992292314236</v>
          </cell>
        </row>
        <row r="9">
          <cell r="A9">
            <v>7</v>
          </cell>
          <cell r="G9">
            <v>0.42499999999999999</v>
          </cell>
          <cell r="H9">
            <v>0.11382113821138214</v>
          </cell>
          <cell r="I9">
            <v>0.90226615282094902</v>
          </cell>
          <cell r="J9">
            <v>1.3533992292314236</v>
          </cell>
        </row>
        <row r="10">
          <cell r="A10">
            <v>8</v>
          </cell>
          <cell r="G10">
            <v>0.42499999999999999</v>
          </cell>
          <cell r="H10">
            <v>0.15384615384615385</v>
          </cell>
          <cell r="I10">
            <v>0.90226615282094902</v>
          </cell>
          <cell r="J10">
            <v>1.3533992292314236</v>
          </cell>
        </row>
        <row r="11">
          <cell r="A11">
            <v>9</v>
          </cell>
          <cell r="G11">
            <v>0.42499999999999999</v>
          </cell>
          <cell r="H11">
            <v>0.16867469879518074</v>
          </cell>
          <cell r="I11">
            <v>0.90226615282094902</v>
          </cell>
          <cell r="J11">
            <v>1.3533992292314236</v>
          </cell>
        </row>
        <row r="12">
          <cell r="A12">
            <v>10</v>
          </cell>
          <cell r="G12">
            <v>0.42499999999999999</v>
          </cell>
          <cell r="H12">
            <v>9.5238095238095177E-2</v>
          </cell>
          <cell r="I12">
            <v>0.90226615282094902</v>
          </cell>
          <cell r="J12">
            <v>1.3533992292314236</v>
          </cell>
        </row>
        <row r="13">
          <cell r="A13">
            <v>11</v>
          </cell>
          <cell r="G13">
            <v>0.42499999999999999</v>
          </cell>
          <cell r="H13">
            <v>0.17599999999999993</v>
          </cell>
          <cell r="I13">
            <v>0.90226615282094902</v>
          </cell>
          <cell r="J13">
            <v>1.3533992292314236</v>
          </cell>
        </row>
        <row r="14">
          <cell r="A14">
            <v>12</v>
          </cell>
          <cell r="G14">
            <v>0.42499999999999999</v>
          </cell>
          <cell r="H14">
            <v>6.0606060606060531E-2</v>
          </cell>
          <cell r="I14">
            <v>0.90226615282094902</v>
          </cell>
          <cell r="J14">
            <v>1.3533992292314236</v>
          </cell>
        </row>
        <row r="15">
          <cell r="A15">
            <v>13</v>
          </cell>
          <cell r="G15">
            <v>0.42499999999999999</v>
          </cell>
          <cell r="H15">
            <v>6.3694267515923567E-2</v>
          </cell>
          <cell r="I15">
            <v>0.90226615282094902</v>
          </cell>
          <cell r="J15">
            <v>1.3533992292314236</v>
          </cell>
        </row>
        <row r="16">
          <cell r="A16">
            <v>14</v>
          </cell>
          <cell r="G16">
            <v>0.42499999999999999</v>
          </cell>
          <cell r="H16">
            <v>0.17391304347826084</v>
          </cell>
          <cell r="I16">
            <v>0.90226615282094902</v>
          </cell>
          <cell r="J16">
            <v>1.3533992292314236</v>
          </cell>
        </row>
        <row r="17">
          <cell r="A17">
            <v>15</v>
          </cell>
          <cell r="G17">
            <v>0.42499999999999999</v>
          </cell>
          <cell r="H17">
            <v>6.6666666666666721E-2</v>
          </cell>
          <cell r="I17">
            <v>0.90226615282094902</v>
          </cell>
          <cell r="J17">
            <v>1.3533992292314236</v>
          </cell>
        </row>
        <row r="18">
          <cell r="A18">
            <v>16</v>
          </cell>
          <cell r="G18">
            <v>0.42499999999999999</v>
          </cell>
          <cell r="H18">
            <v>3.1746031746031772E-2</v>
          </cell>
          <cell r="I18">
            <v>0.90226615282094902</v>
          </cell>
          <cell r="J18">
            <v>1.3533992292314236</v>
          </cell>
        </row>
        <row r="19">
          <cell r="A19">
            <v>17</v>
          </cell>
          <cell r="G19">
            <v>0.42499999999999999</v>
          </cell>
          <cell r="H19">
            <v>4.3165467625899262E-2</v>
          </cell>
          <cell r="I19">
            <v>0.90226615282094902</v>
          </cell>
          <cell r="J19">
            <v>1.3533992292314236</v>
          </cell>
        </row>
        <row r="20">
          <cell r="A20">
            <v>18</v>
          </cell>
          <cell r="G20">
            <v>0.42499999999999999</v>
          </cell>
          <cell r="H20">
            <v>0.12244897959183683</v>
          </cell>
          <cell r="I20">
            <v>0.90226615282094902</v>
          </cell>
          <cell r="J20">
            <v>1.3533992292314236</v>
          </cell>
        </row>
        <row r="21">
          <cell r="A21">
            <v>19</v>
          </cell>
          <cell r="G21">
            <v>0.42499999999999999</v>
          </cell>
          <cell r="H21">
            <v>1.342281879194626E-2</v>
          </cell>
          <cell r="I21">
            <v>0.90226615282094902</v>
          </cell>
          <cell r="J21">
            <v>1.3533992292314236</v>
          </cell>
        </row>
        <row r="22">
          <cell r="A22">
            <v>20</v>
          </cell>
          <cell r="G22">
            <v>0.42499999999999999</v>
          </cell>
          <cell r="H22">
            <v>9.3457943925233655E-2</v>
          </cell>
          <cell r="I22">
            <v>0.90226615282094902</v>
          </cell>
          <cell r="J22">
            <v>1.3533992292314236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45" zoomScaleNormal="145" workbookViewId="0">
      <selection activeCell="J2" sqref="J2"/>
    </sheetView>
  </sheetViews>
  <sheetFormatPr baseColWidth="10" defaultColWidth="11.44140625" defaultRowHeight="23.4" x14ac:dyDescent="0.45"/>
  <cols>
    <col min="1" max="1" width="10.21875" style="1" customWidth="1"/>
    <col min="2" max="3" width="14" style="1" customWidth="1"/>
    <col min="4" max="4" width="9.44140625" style="1" customWidth="1"/>
    <col min="5" max="6" width="11.44140625" style="1"/>
    <col min="7" max="7" width="12.21875" style="1" customWidth="1"/>
    <col min="8" max="8" width="11.77734375" style="1" customWidth="1"/>
    <col min="9" max="10" width="9.5546875" style="1" customWidth="1"/>
    <col min="11" max="16384" width="11.44140625" style="1"/>
  </cols>
  <sheetData>
    <row r="1" spans="1:10" x14ac:dyDescent="0.4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6.8" x14ac:dyDescent="0.45">
      <c r="A2" s="2" t="s">
        <v>1</v>
      </c>
      <c r="B2" s="3" t="s">
        <v>2</v>
      </c>
      <c r="C2" s="3" t="s">
        <v>3</v>
      </c>
      <c r="D2" s="2" t="s">
        <v>31</v>
      </c>
      <c r="E2" s="2" t="s">
        <v>4</v>
      </c>
      <c r="F2" s="2" t="s">
        <v>5</v>
      </c>
      <c r="G2" s="3" t="s">
        <v>11</v>
      </c>
      <c r="H2" s="3" t="s">
        <v>10</v>
      </c>
      <c r="I2" s="3" t="s">
        <v>29</v>
      </c>
      <c r="J2" s="3" t="s">
        <v>30</v>
      </c>
    </row>
    <row r="3" spans="1:10" x14ac:dyDescent="0.45">
      <c r="A3" s="4">
        <v>1</v>
      </c>
      <c r="B3" s="4">
        <v>0.28000000000000003</v>
      </c>
      <c r="C3" s="4">
        <v>0.23</v>
      </c>
      <c r="D3" s="17">
        <f>E3/F3*100</f>
        <v>19.607843137254907</v>
      </c>
      <c r="E3" s="6">
        <f>ABS(B3-C3)</f>
        <v>5.0000000000000017E-2</v>
      </c>
      <c r="F3" s="7">
        <f>AVERAGE(B3:C3)</f>
        <v>0.255</v>
      </c>
      <c r="G3" s="7">
        <v>0.42499999999999999</v>
      </c>
      <c r="H3" s="6">
        <f>E3/F3</f>
        <v>0.19607843137254907</v>
      </c>
      <c r="I3" s="8">
        <v>1.4534387870229726</v>
      </c>
      <c r="J3" s="8">
        <v>1.937658180534459</v>
      </c>
    </row>
    <row r="4" spans="1:10" x14ac:dyDescent="0.45">
      <c r="A4" s="4">
        <v>2</v>
      </c>
      <c r="B4" s="4">
        <v>0.24</v>
      </c>
      <c r="C4" s="4">
        <v>0.22</v>
      </c>
      <c r="D4" s="5">
        <f t="shared" ref="D4:D27" si="0">E4/F4*100</f>
        <v>8.6956521739130412</v>
      </c>
      <c r="E4" s="6">
        <f t="shared" ref="E4:E27" si="1">ABS(B4-C4)</f>
        <v>1.999999999999999E-2</v>
      </c>
      <c r="F4" s="7">
        <f t="shared" ref="F4:F27" si="2">AVERAGE(B4:C4)</f>
        <v>0.22999999999999998</v>
      </c>
      <c r="G4" s="7">
        <v>0.42499999999999999</v>
      </c>
      <c r="H4" s="6">
        <f t="shared" ref="H4:H27" si="3">E4/F4</f>
        <v>8.6956521739130405E-2</v>
      </c>
      <c r="I4" s="8">
        <v>1.4534387870229726</v>
      </c>
      <c r="J4" s="8">
        <v>1.937658180534459</v>
      </c>
    </row>
    <row r="5" spans="1:10" x14ac:dyDescent="0.45">
      <c r="A5" s="4">
        <v>3</v>
      </c>
      <c r="B5" s="4">
        <v>0.31</v>
      </c>
      <c r="C5" s="4">
        <v>0.26</v>
      </c>
      <c r="D5" s="17">
        <f t="shared" si="0"/>
        <v>17.543859649122801</v>
      </c>
      <c r="E5" s="6">
        <f t="shared" si="1"/>
        <v>4.9999999999999989E-2</v>
      </c>
      <c r="F5" s="7">
        <f t="shared" si="2"/>
        <v>0.28500000000000003</v>
      </c>
      <c r="G5" s="7">
        <v>0.42499999999999999</v>
      </c>
      <c r="H5" s="6">
        <f t="shared" si="3"/>
        <v>0.175438596491228</v>
      </c>
      <c r="I5" s="8">
        <v>1.4534387870229726</v>
      </c>
      <c r="J5" s="8">
        <v>1.937658180534459</v>
      </c>
    </row>
    <row r="6" spans="1:10" x14ac:dyDescent="0.45">
      <c r="A6" s="4">
        <v>4</v>
      </c>
      <c r="B6" s="4">
        <v>2.4</v>
      </c>
      <c r="C6" s="4">
        <v>2.9</v>
      </c>
      <c r="D6" s="5">
        <f t="shared" si="0"/>
        <v>18.867924528301888</v>
      </c>
      <c r="E6" s="6">
        <f t="shared" si="1"/>
        <v>0.5</v>
      </c>
      <c r="F6" s="7">
        <f t="shared" si="2"/>
        <v>2.65</v>
      </c>
      <c r="G6" s="7">
        <v>0.42499999999999999</v>
      </c>
      <c r="H6" s="6">
        <f t="shared" si="3"/>
        <v>0.18867924528301888</v>
      </c>
      <c r="I6" s="8">
        <v>1.4534387870229726</v>
      </c>
      <c r="J6" s="8">
        <v>1.937658180534459</v>
      </c>
    </row>
    <row r="7" spans="1:10" x14ac:dyDescent="0.45">
      <c r="A7" s="4">
        <v>5</v>
      </c>
      <c r="B7" s="4">
        <v>10.5</v>
      </c>
      <c r="C7" s="4">
        <v>8.6</v>
      </c>
      <c r="D7" s="17">
        <f t="shared" si="0"/>
        <v>19.895287958115183</v>
      </c>
      <c r="E7" s="6">
        <f t="shared" si="1"/>
        <v>1.9000000000000004</v>
      </c>
      <c r="F7" s="7">
        <f t="shared" si="2"/>
        <v>9.5500000000000007</v>
      </c>
      <c r="G7" s="7">
        <v>0.42499999999999999</v>
      </c>
      <c r="H7" s="6">
        <f t="shared" si="3"/>
        <v>0.19895287958115185</v>
      </c>
      <c r="I7" s="8">
        <v>1.4534387870229726</v>
      </c>
      <c r="J7" s="8">
        <v>1.937658180534459</v>
      </c>
    </row>
    <row r="8" spans="1:10" x14ac:dyDescent="0.45">
      <c r="A8" s="4">
        <v>6</v>
      </c>
      <c r="B8" s="4">
        <v>0.5</v>
      </c>
      <c r="C8" s="4">
        <v>0.44</v>
      </c>
      <c r="D8" s="5">
        <f t="shared" si="0"/>
        <v>12.76595744680851</v>
      </c>
      <c r="E8" s="6">
        <f t="shared" si="1"/>
        <v>0.06</v>
      </c>
      <c r="F8" s="7">
        <f t="shared" si="2"/>
        <v>0.47</v>
      </c>
      <c r="G8" s="7">
        <v>0.42499999999999999</v>
      </c>
      <c r="H8" s="6">
        <f t="shared" si="3"/>
        <v>0.1276595744680851</v>
      </c>
      <c r="I8" s="8">
        <v>1.4534387870229726</v>
      </c>
      <c r="J8" s="8">
        <v>1.937658180534459</v>
      </c>
    </row>
    <row r="9" spans="1:10" x14ac:dyDescent="0.45">
      <c r="A9" s="4">
        <v>7</v>
      </c>
      <c r="B9" s="4">
        <v>5.8</v>
      </c>
      <c r="C9" s="4">
        <v>6.5</v>
      </c>
      <c r="D9" s="5">
        <f t="shared" si="0"/>
        <v>11.382113821138214</v>
      </c>
      <c r="E9" s="6">
        <f t="shared" si="1"/>
        <v>0.70000000000000018</v>
      </c>
      <c r="F9" s="7">
        <f t="shared" si="2"/>
        <v>6.15</v>
      </c>
      <c r="G9" s="7">
        <v>0.42499999999999999</v>
      </c>
      <c r="H9" s="6">
        <f t="shared" si="3"/>
        <v>0.11382113821138214</v>
      </c>
      <c r="I9" s="8">
        <v>1.4534387870229726</v>
      </c>
      <c r="J9" s="8">
        <v>1.937658180534459</v>
      </c>
    </row>
    <row r="10" spans="1:10" x14ac:dyDescent="0.45">
      <c r="A10" s="4">
        <v>8</v>
      </c>
      <c r="B10" s="4">
        <v>1.8</v>
      </c>
      <c r="C10" s="4">
        <v>2.1</v>
      </c>
      <c r="D10" s="5">
        <f t="shared" si="0"/>
        <v>15.384615384615385</v>
      </c>
      <c r="E10" s="6">
        <f t="shared" si="1"/>
        <v>0.30000000000000004</v>
      </c>
      <c r="F10" s="7">
        <f t="shared" si="2"/>
        <v>1.9500000000000002</v>
      </c>
      <c r="G10" s="7">
        <v>0.42499999999999999</v>
      </c>
      <c r="H10" s="6">
        <f t="shared" si="3"/>
        <v>0.15384615384615385</v>
      </c>
      <c r="I10" s="8">
        <v>1.4534387870229726</v>
      </c>
      <c r="J10" s="8">
        <v>1.937658180534459</v>
      </c>
    </row>
    <row r="11" spans="1:10" x14ac:dyDescent="0.45">
      <c r="A11" s="4">
        <v>9</v>
      </c>
      <c r="B11" s="4">
        <v>3.8</v>
      </c>
      <c r="C11" s="4">
        <v>4.5</v>
      </c>
      <c r="D11" s="5">
        <f t="shared" si="0"/>
        <v>16.867469879518072</v>
      </c>
      <c r="E11" s="6">
        <f t="shared" si="1"/>
        <v>0.70000000000000018</v>
      </c>
      <c r="F11" s="7">
        <f t="shared" si="2"/>
        <v>4.1500000000000004</v>
      </c>
      <c r="G11" s="7">
        <v>0.42499999999999999</v>
      </c>
      <c r="H11" s="6">
        <f t="shared" si="3"/>
        <v>0.16867469879518074</v>
      </c>
      <c r="I11" s="8">
        <v>1.4534387870229726</v>
      </c>
      <c r="J11" s="8">
        <v>1.937658180534459</v>
      </c>
    </row>
    <row r="12" spans="1:10" x14ac:dyDescent="0.45">
      <c r="A12" s="4">
        <v>10</v>
      </c>
      <c r="B12" s="4">
        <v>0.2</v>
      </c>
      <c r="C12" s="4">
        <v>0.22</v>
      </c>
      <c r="D12" s="5">
        <f t="shared" si="0"/>
        <v>9.5238095238095184</v>
      </c>
      <c r="E12" s="6">
        <f t="shared" si="1"/>
        <v>1.999999999999999E-2</v>
      </c>
      <c r="F12" s="7">
        <f t="shared" si="2"/>
        <v>0.21000000000000002</v>
      </c>
      <c r="G12" s="7">
        <v>0.42499999999999999</v>
      </c>
      <c r="H12" s="6">
        <f t="shared" si="3"/>
        <v>9.5238095238095177E-2</v>
      </c>
      <c r="I12" s="8">
        <v>1.4534387870229726</v>
      </c>
      <c r="J12" s="8">
        <v>1.937658180534459</v>
      </c>
    </row>
    <row r="13" spans="1:10" x14ac:dyDescent="0.45">
      <c r="A13" s="4">
        <v>11</v>
      </c>
      <c r="B13" s="4">
        <v>6.8</v>
      </c>
      <c r="C13" s="4">
        <v>5.7</v>
      </c>
      <c r="D13" s="5">
        <f t="shared" si="0"/>
        <v>17.599999999999994</v>
      </c>
      <c r="E13" s="6">
        <f t="shared" si="1"/>
        <v>1.0999999999999996</v>
      </c>
      <c r="F13" s="7">
        <f t="shared" si="2"/>
        <v>6.25</v>
      </c>
      <c r="G13" s="7">
        <v>0.42499999999999999</v>
      </c>
      <c r="H13" s="6">
        <f t="shared" si="3"/>
        <v>0.17599999999999993</v>
      </c>
      <c r="I13" s="8">
        <v>1.4534387870229726</v>
      </c>
      <c r="J13" s="8">
        <v>1.937658180534459</v>
      </c>
    </row>
    <row r="14" spans="1:10" x14ac:dyDescent="0.45">
      <c r="A14" s="4">
        <v>12</v>
      </c>
      <c r="B14" s="4">
        <v>3.2</v>
      </c>
      <c r="C14" s="4">
        <v>3.4</v>
      </c>
      <c r="D14" s="5">
        <f t="shared" si="0"/>
        <v>6.0606060606060534</v>
      </c>
      <c r="E14" s="6">
        <f t="shared" si="1"/>
        <v>0.19999999999999973</v>
      </c>
      <c r="F14" s="7">
        <f t="shared" si="2"/>
        <v>3.3</v>
      </c>
      <c r="G14" s="7">
        <v>0.42499999999999999</v>
      </c>
      <c r="H14" s="6">
        <f t="shared" si="3"/>
        <v>6.0606060606060531E-2</v>
      </c>
      <c r="I14" s="8">
        <v>1.4534387870229726</v>
      </c>
      <c r="J14" s="8">
        <v>1.937658180534459</v>
      </c>
    </row>
    <row r="15" spans="1:10" x14ac:dyDescent="0.45">
      <c r="A15" s="4">
        <v>13</v>
      </c>
      <c r="B15" s="4">
        <v>8.1</v>
      </c>
      <c r="C15" s="4">
        <v>7.6</v>
      </c>
      <c r="D15" s="5">
        <f t="shared" si="0"/>
        <v>6.369426751592357</v>
      </c>
      <c r="E15" s="6">
        <f t="shared" si="1"/>
        <v>0.5</v>
      </c>
      <c r="F15" s="7">
        <f t="shared" si="2"/>
        <v>7.85</v>
      </c>
      <c r="G15" s="7">
        <v>0.42499999999999999</v>
      </c>
      <c r="H15" s="6">
        <f t="shared" si="3"/>
        <v>6.3694267515923567E-2</v>
      </c>
      <c r="I15" s="8">
        <v>1.4534387870229726</v>
      </c>
      <c r="J15" s="8">
        <v>1.937658180534459</v>
      </c>
    </row>
    <row r="16" spans="1:10" x14ac:dyDescent="0.45">
      <c r="A16" s="4">
        <v>14</v>
      </c>
      <c r="B16" s="4">
        <v>2.1</v>
      </c>
      <c r="C16" s="4">
        <v>2.5</v>
      </c>
      <c r="D16" s="5">
        <f t="shared" si="0"/>
        <v>17.391304347826082</v>
      </c>
      <c r="E16" s="6">
        <f t="shared" si="1"/>
        <v>0.39999999999999991</v>
      </c>
      <c r="F16" s="7">
        <f t="shared" si="2"/>
        <v>2.2999999999999998</v>
      </c>
      <c r="G16" s="7">
        <v>0.42499999999999999</v>
      </c>
      <c r="H16" s="6">
        <f t="shared" si="3"/>
        <v>0.17391304347826084</v>
      </c>
      <c r="I16" s="8">
        <v>1.4534387870229726</v>
      </c>
      <c r="J16" s="8">
        <v>1.937658180534459</v>
      </c>
    </row>
    <row r="17" spans="1:10" x14ac:dyDescent="0.45">
      <c r="A17" s="4">
        <v>15</v>
      </c>
      <c r="B17" s="4">
        <v>5.8</v>
      </c>
      <c r="C17" s="4">
        <v>6.2</v>
      </c>
      <c r="D17" s="5">
        <f t="shared" si="0"/>
        <v>6.6666666666666723</v>
      </c>
      <c r="E17" s="6">
        <f t="shared" si="1"/>
        <v>0.40000000000000036</v>
      </c>
      <c r="F17" s="7">
        <f t="shared" si="2"/>
        <v>6</v>
      </c>
      <c r="G17" s="7">
        <v>0.42499999999999999</v>
      </c>
      <c r="H17" s="6">
        <f t="shared" si="3"/>
        <v>6.6666666666666721E-2</v>
      </c>
      <c r="I17" s="8">
        <v>1.4534387870229726</v>
      </c>
      <c r="J17" s="8">
        <v>1.937658180534459</v>
      </c>
    </row>
    <row r="18" spans="1:10" x14ac:dyDescent="0.45">
      <c r="A18" s="4">
        <v>16</v>
      </c>
      <c r="B18" s="4">
        <v>4.5</v>
      </c>
      <c r="C18" s="4">
        <v>3.2</v>
      </c>
      <c r="D18" s="5">
        <f t="shared" si="0"/>
        <v>33.766233766233761</v>
      </c>
      <c r="E18" s="6">
        <f t="shared" si="1"/>
        <v>1.2999999999999998</v>
      </c>
      <c r="F18" s="7">
        <f t="shared" si="2"/>
        <v>3.85</v>
      </c>
      <c r="G18" s="7">
        <v>0.42499999999999999</v>
      </c>
      <c r="H18" s="6">
        <f t="shared" si="3"/>
        <v>0.33766233766233761</v>
      </c>
      <c r="I18" s="8">
        <v>1.4534387870229726</v>
      </c>
      <c r="J18" s="8">
        <v>1.937658180534459</v>
      </c>
    </row>
    <row r="19" spans="1:10" x14ac:dyDescent="0.45">
      <c r="A19" s="4">
        <v>17</v>
      </c>
      <c r="B19" s="4">
        <v>6.8</v>
      </c>
      <c r="C19" s="4">
        <v>7.1</v>
      </c>
      <c r="D19" s="5">
        <f t="shared" si="0"/>
        <v>4.3165467625899261</v>
      </c>
      <c r="E19" s="6">
        <f t="shared" si="1"/>
        <v>0.29999999999999982</v>
      </c>
      <c r="F19" s="7">
        <f t="shared" si="2"/>
        <v>6.9499999999999993</v>
      </c>
      <c r="G19" s="7">
        <v>0.42499999999999999</v>
      </c>
      <c r="H19" s="6">
        <f t="shared" si="3"/>
        <v>4.3165467625899262E-2</v>
      </c>
      <c r="I19" s="8">
        <v>1.4534387870229726</v>
      </c>
      <c r="J19" s="8">
        <v>1.937658180534459</v>
      </c>
    </row>
    <row r="20" spans="1:10" x14ac:dyDescent="0.45">
      <c r="A20" s="4">
        <v>18</v>
      </c>
      <c r="B20" s="4">
        <v>4.5999999999999996</v>
      </c>
      <c r="C20" s="4">
        <v>5.2</v>
      </c>
      <c r="D20" s="5">
        <f t="shared" si="0"/>
        <v>12.244897959183684</v>
      </c>
      <c r="E20" s="6">
        <f t="shared" si="1"/>
        <v>0.60000000000000053</v>
      </c>
      <c r="F20" s="7">
        <f t="shared" si="2"/>
        <v>4.9000000000000004</v>
      </c>
      <c r="G20" s="7">
        <v>0.42499999999999999</v>
      </c>
      <c r="H20" s="6">
        <f t="shared" si="3"/>
        <v>0.12244897959183683</v>
      </c>
      <c r="I20" s="8">
        <v>1.4534387870229726</v>
      </c>
      <c r="J20" s="8">
        <v>1.937658180534459</v>
      </c>
    </row>
    <row r="21" spans="1:10" x14ac:dyDescent="0.45">
      <c r="A21" s="4">
        <v>19</v>
      </c>
      <c r="B21" s="4">
        <v>7.4</v>
      </c>
      <c r="C21" s="4">
        <v>7.5</v>
      </c>
      <c r="D21" s="5">
        <f t="shared" si="0"/>
        <v>1.342281879194626</v>
      </c>
      <c r="E21" s="6">
        <f t="shared" si="1"/>
        <v>9.9999999999999645E-2</v>
      </c>
      <c r="F21" s="7">
        <f t="shared" si="2"/>
        <v>7.45</v>
      </c>
      <c r="G21" s="7">
        <v>0.42499999999999999</v>
      </c>
      <c r="H21" s="6">
        <f t="shared" si="3"/>
        <v>1.342281879194626E-2</v>
      </c>
      <c r="I21" s="8">
        <v>1.4534387870229726</v>
      </c>
      <c r="J21" s="8">
        <v>1.937658180534459</v>
      </c>
    </row>
    <row r="22" spans="1:10" x14ac:dyDescent="0.45">
      <c r="A22" s="4">
        <v>20</v>
      </c>
      <c r="B22" s="4">
        <v>5.6</v>
      </c>
      <c r="C22" s="4">
        <v>5.0999999999999996</v>
      </c>
      <c r="D22" s="5">
        <f t="shared" si="0"/>
        <v>9.3457943925233664</v>
      </c>
      <c r="E22" s="6">
        <f t="shared" si="1"/>
        <v>0.5</v>
      </c>
      <c r="F22" s="7">
        <f t="shared" si="2"/>
        <v>5.35</v>
      </c>
      <c r="G22" s="7">
        <v>0.42499999999999999</v>
      </c>
      <c r="H22" s="6">
        <f t="shared" si="3"/>
        <v>9.3457943925233655E-2</v>
      </c>
      <c r="I22" s="8">
        <v>1.4534387870229726</v>
      </c>
      <c r="J22" s="8">
        <v>1.937658180534459</v>
      </c>
    </row>
    <row r="23" spans="1:10" x14ac:dyDescent="0.45">
      <c r="A23" s="4">
        <v>21</v>
      </c>
      <c r="B23" s="4"/>
      <c r="C23" s="4"/>
      <c r="D23" s="5" t="e">
        <f t="shared" si="0"/>
        <v>#DIV/0!</v>
      </c>
      <c r="E23" s="6">
        <f t="shared" si="1"/>
        <v>0</v>
      </c>
      <c r="F23" s="7" t="e">
        <f t="shared" si="2"/>
        <v>#DIV/0!</v>
      </c>
      <c r="G23" s="7">
        <v>1.425</v>
      </c>
      <c r="H23" s="6" t="e">
        <f t="shared" si="3"/>
        <v>#DIV/0!</v>
      </c>
      <c r="I23" s="8">
        <v>1.4534387870229726</v>
      </c>
      <c r="J23" s="8">
        <v>1.937658180534459</v>
      </c>
    </row>
    <row r="24" spans="1:10" x14ac:dyDescent="0.45">
      <c r="A24" s="4">
        <v>22</v>
      </c>
      <c r="B24" s="4"/>
      <c r="C24" s="4"/>
      <c r="D24" s="5" t="e">
        <f t="shared" si="0"/>
        <v>#DIV/0!</v>
      </c>
      <c r="E24" s="6">
        <f t="shared" si="1"/>
        <v>0</v>
      </c>
      <c r="F24" s="7" t="e">
        <f t="shared" si="2"/>
        <v>#DIV/0!</v>
      </c>
      <c r="G24" s="7">
        <v>2.4249999999999998</v>
      </c>
      <c r="H24" s="6" t="e">
        <f t="shared" si="3"/>
        <v>#DIV/0!</v>
      </c>
      <c r="I24" s="8">
        <v>1.4534387870229726</v>
      </c>
      <c r="J24" s="8">
        <v>1.937658180534459</v>
      </c>
    </row>
    <row r="25" spans="1:10" x14ac:dyDescent="0.45">
      <c r="A25" s="4">
        <v>23</v>
      </c>
      <c r="B25" s="4"/>
      <c r="C25" s="4"/>
      <c r="D25" s="5" t="e">
        <f t="shared" si="0"/>
        <v>#DIV/0!</v>
      </c>
      <c r="E25" s="6">
        <f t="shared" si="1"/>
        <v>0</v>
      </c>
      <c r="F25" s="7" t="e">
        <f t="shared" si="2"/>
        <v>#DIV/0!</v>
      </c>
      <c r="G25" s="7">
        <v>3.4249999999999998</v>
      </c>
      <c r="H25" s="6" t="e">
        <f t="shared" si="3"/>
        <v>#DIV/0!</v>
      </c>
      <c r="I25" s="8">
        <v>1.4534387870229726</v>
      </c>
      <c r="J25" s="8">
        <v>1.937658180534459</v>
      </c>
    </row>
    <row r="26" spans="1:10" x14ac:dyDescent="0.45">
      <c r="A26" s="4">
        <v>24</v>
      </c>
      <c r="B26" s="4"/>
      <c r="C26" s="4"/>
      <c r="D26" s="5" t="e">
        <f t="shared" si="0"/>
        <v>#DIV/0!</v>
      </c>
      <c r="E26" s="6">
        <f t="shared" si="1"/>
        <v>0</v>
      </c>
      <c r="F26" s="7" t="e">
        <f t="shared" si="2"/>
        <v>#DIV/0!</v>
      </c>
      <c r="G26" s="7">
        <v>4.4249999999999998</v>
      </c>
      <c r="H26" s="6" t="e">
        <f t="shared" si="3"/>
        <v>#DIV/0!</v>
      </c>
      <c r="I26" s="8">
        <v>1.4534387870229726</v>
      </c>
      <c r="J26" s="8">
        <v>1.937658180534459</v>
      </c>
    </row>
    <row r="27" spans="1:10" x14ac:dyDescent="0.45">
      <c r="A27" s="4">
        <v>25</v>
      </c>
      <c r="B27" s="4"/>
      <c r="C27" s="4"/>
      <c r="D27" s="5" t="e">
        <f t="shared" si="0"/>
        <v>#DIV/0!</v>
      </c>
      <c r="E27" s="6">
        <f t="shared" si="1"/>
        <v>0</v>
      </c>
      <c r="F27" s="7" t="e">
        <f t="shared" si="2"/>
        <v>#DIV/0!</v>
      </c>
      <c r="G27" s="7">
        <v>5.4249999999999998</v>
      </c>
      <c r="H27" s="6" t="e">
        <f t="shared" si="3"/>
        <v>#DIV/0!</v>
      </c>
      <c r="I27" s="8">
        <v>1.4534387870229726</v>
      </c>
      <c r="J27" s="8">
        <v>1.937658180534459</v>
      </c>
    </row>
    <row r="28" spans="1:10" x14ac:dyDescent="0.45">
      <c r="A28" s="9" t="s">
        <v>6</v>
      </c>
      <c r="B28" s="4"/>
      <c r="C28" s="4"/>
      <c r="D28" s="4"/>
      <c r="E28" s="6">
        <f>AVERAGE(E3:E22)</f>
        <v>0.48500000000000004</v>
      </c>
      <c r="F28" s="4"/>
      <c r="G28" s="4"/>
      <c r="H28" s="10"/>
      <c r="I28" s="10"/>
      <c r="J28" s="10"/>
    </row>
    <row r="29" spans="1:10" x14ac:dyDescent="0.45">
      <c r="A29" s="9" t="s">
        <v>7</v>
      </c>
      <c r="B29" s="10"/>
      <c r="C29" s="10"/>
      <c r="D29" s="10"/>
      <c r="E29" s="4">
        <f>STDEV(E3:E22)</f>
        <v>0.4842193935114863</v>
      </c>
      <c r="F29" s="10"/>
      <c r="G29" s="10"/>
      <c r="H29" s="10"/>
      <c r="I29" s="10"/>
      <c r="J29" s="10"/>
    </row>
    <row r="30" spans="1:10" x14ac:dyDescent="0.45">
      <c r="A30" s="10" t="s">
        <v>8</v>
      </c>
      <c r="B30" s="10"/>
      <c r="C30" s="10"/>
      <c r="D30" s="10"/>
      <c r="E30" s="10">
        <f>2*E29</f>
        <v>0.96843878702297259</v>
      </c>
      <c r="F30" s="10"/>
      <c r="G30" s="10"/>
      <c r="H30" s="10"/>
      <c r="I30" s="10"/>
      <c r="J30" s="10"/>
    </row>
    <row r="31" spans="1:10" x14ac:dyDescent="0.45">
      <c r="A31" s="10" t="s">
        <v>9</v>
      </c>
      <c r="B31" s="10"/>
      <c r="C31" s="10"/>
      <c r="D31" s="10"/>
      <c r="E31" s="10">
        <f>3*E29</f>
        <v>1.4526581805344589</v>
      </c>
      <c r="F31" s="10"/>
      <c r="G31" s="10"/>
      <c r="H31" s="10"/>
      <c r="I31" s="10"/>
      <c r="J31" s="10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workbookViewId="0">
      <selection activeCell="H24" sqref="H24"/>
    </sheetView>
  </sheetViews>
  <sheetFormatPr baseColWidth="10" defaultRowHeight="14.4" x14ac:dyDescent="0.3"/>
  <cols>
    <col min="5" max="26" width="12.21875" bestFit="1" customWidth="1"/>
  </cols>
  <sheetData>
    <row r="1" spans="2:4" ht="40.200000000000003" x14ac:dyDescent="0.3">
      <c r="B1" s="11" t="s">
        <v>12</v>
      </c>
      <c r="C1" s="14" t="s">
        <v>13</v>
      </c>
      <c r="D1" s="14"/>
    </row>
    <row r="2" spans="2:4" x14ac:dyDescent="0.3">
      <c r="B2" s="12">
        <v>1</v>
      </c>
      <c r="C2" s="13">
        <v>2.4700000000000002</v>
      </c>
      <c r="D2" s="13"/>
    </row>
    <row r="3" spans="2:4" x14ac:dyDescent="0.3">
      <c r="B3" s="12">
        <v>2</v>
      </c>
      <c r="C3" s="13">
        <v>2.4500000000000002</v>
      </c>
      <c r="D3" s="13"/>
    </row>
    <row r="4" spans="2:4" x14ac:dyDescent="0.3">
      <c r="B4" s="12">
        <v>3</v>
      </c>
      <c r="C4" s="13">
        <v>2.4500000000000002</v>
      </c>
      <c r="D4" s="13"/>
    </row>
    <row r="5" spans="2:4" x14ac:dyDescent="0.3">
      <c r="B5" s="12">
        <v>4</v>
      </c>
      <c r="C5" s="12">
        <v>2.54</v>
      </c>
      <c r="D5" s="12"/>
    </row>
    <row r="6" spans="2:4" x14ac:dyDescent="0.3">
      <c r="B6" s="12">
        <v>5</v>
      </c>
      <c r="C6" s="12">
        <v>2.57</v>
      </c>
      <c r="D6" s="12"/>
    </row>
    <row r="7" spans="2:4" x14ac:dyDescent="0.3">
      <c r="B7" s="12">
        <v>6</v>
      </c>
      <c r="C7" s="12">
        <v>2.56</v>
      </c>
      <c r="D7" s="12"/>
    </row>
    <row r="8" spans="2:4" x14ac:dyDescent="0.3">
      <c r="B8" s="12">
        <v>7</v>
      </c>
      <c r="C8" s="12">
        <v>2.5299999999999998</v>
      </c>
      <c r="D8" s="12"/>
    </row>
    <row r="9" spans="2:4" x14ac:dyDescent="0.3">
      <c r="B9" s="12">
        <v>8</v>
      </c>
      <c r="C9" s="12">
        <v>2.5</v>
      </c>
      <c r="D9" s="12"/>
    </row>
    <row r="10" spans="2:4" x14ac:dyDescent="0.3">
      <c r="B10" s="12">
        <v>9</v>
      </c>
      <c r="C10" s="12">
        <v>2.52</v>
      </c>
      <c r="D10" s="12"/>
    </row>
    <row r="11" spans="2:4" x14ac:dyDescent="0.3">
      <c r="B11" s="12">
        <v>10</v>
      </c>
      <c r="C11" s="12">
        <v>2.56</v>
      </c>
      <c r="D11" s="12"/>
    </row>
    <row r="12" spans="2:4" x14ac:dyDescent="0.3">
      <c r="B12" s="12">
        <v>11</v>
      </c>
      <c r="C12" s="12">
        <v>2.52</v>
      </c>
      <c r="D12" s="12"/>
    </row>
    <row r="13" spans="2:4" x14ac:dyDescent="0.3">
      <c r="B13" s="12">
        <v>12</v>
      </c>
      <c r="C13" s="12">
        <v>2.54</v>
      </c>
      <c r="D13" s="12"/>
    </row>
    <row r="14" spans="2:4" x14ac:dyDescent="0.3">
      <c r="B14" s="12">
        <v>13</v>
      </c>
      <c r="C14" s="12">
        <v>2.5299999999999998</v>
      </c>
      <c r="D14" s="12"/>
    </row>
    <row r="15" spans="2:4" x14ac:dyDescent="0.3">
      <c r="B15" s="12">
        <v>14</v>
      </c>
      <c r="C15" s="12">
        <v>2.4900000000000002</v>
      </c>
      <c r="D15" s="12"/>
    </row>
    <row r="16" spans="2:4" x14ac:dyDescent="0.3">
      <c r="B16" s="12">
        <v>15</v>
      </c>
      <c r="C16" s="12">
        <v>2.5099999999999998</v>
      </c>
      <c r="D16" s="12"/>
    </row>
    <row r="17" spans="2:26" x14ac:dyDescent="0.3">
      <c r="B17" s="12">
        <v>16</v>
      </c>
      <c r="C17" s="12">
        <v>2.4700000000000002</v>
      </c>
      <c r="D17" s="12"/>
    </row>
    <row r="18" spans="2:26" x14ac:dyDescent="0.3">
      <c r="B18" s="12">
        <v>17</v>
      </c>
      <c r="C18" s="12">
        <v>2.4900000000000002</v>
      </c>
      <c r="D18" s="12"/>
    </row>
    <row r="19" spans="2:26" x14ac:dyDescent="0.3">
      <c r="B19" s="12">
        <v>18</v>
      </c>
      <c r="C19" s="13">
        <v>2.44</v>
      </c>
      <c r="D19" s="13"/>
    </row>
    <row r="20" spans="2:26" x14ac:dyDescent="0.3">
      <c r="B20" s="12">
        <v>19</v>
      </c>
      <c r="C20" s="13">
        <v>2.5</v>
      </c>
      <c r="D20" s="13"/>
    </row>
    <row r="21" spans="2:26" x14ac:dyDescent="0.3">
      <c r="B21" s="12">
        <v>20</v>
      </c>
      <c r="C21" s="13">
        <v>2.5</v>
      </c>
      <c r="D21" s="13"/>
    </row>
    <row r="22" spans="2:26" x14ac:dyDescent="0.3">
      <c r="B22" s="12">
        <v>21</v>
      </c>
      <c r="C22" s="13">
        <v>2.5</v>
      </c>
      <c r="D22" s="13" t="s">
        <v>16</v>
      </c>
      <c r="E22">
        <v>1</v>
      </c>
      <c r="F22">
        <v>2</v>
      </c>
      <c r="G22">
        <v>3</v>
      </c>
      <c r="H22">
        <v>4</v>
      </c>
      <c r="I22">
        <v>5</v>
      </c>
      <c r="J22">
        <v>6</v>
      </c>
      <c r="K22">
        <v>7</v>
      </c>
      <c r="L22">
        <v>8</v>
      </c>
      <c r="M22">
        <v>9</v>
      </c>
      <c r="N22">
        <v>10</v>
      </c>
      <c r="O22">
        <v>11</v>
      </c>
      <c r="P22">
        <v>12</v>
      </c>
      <c r="Q22">
        <v>13</v>
      </c>
      <c r="R22">
        <v>14</v>
      </c>
      <c r="S22">
        <v>15</v>
      </c>
      <c r="T22">
        <v>16</v>
      </c>
      <c r="U22">
        <v>17</v>
      </c>
      <c r="V22">
        <v>18</v>
      </c>
      <c r="W22">
        <v>19</v>
      </c>
      <c r="X22">
        <v>20</v>
      </c>
      <c r="Y22">
        <v>21</v>
      </c>
      <c r="Z22">
        <v>22</v>
      </c>
    </row>
    <row r="23" spans="2:26" x14ac:dyDescent="0.3">
      <c r="B23" s="12">
        <v>22</v>
      </c>
      <c r="C23" s="13">
        <v>2.5</v>
      </c>
      <c r="D23" s="13" t="s">
        <v>17</v>
      </c>
      <c r="E23">
        <v>2.4700000000000002</v>
      </c>
      <c r="F23">
        <v>2.4500000000000002</v>
      </c>
      <c r="G23">
        <v>2.4500000000000002</v>
      </c>
      <c r="H23">
        <v>2.54</v>
      </c>
      <c r="I23">
        <v>2.57</v>
      </c>
      <c r="J23">
        <v>2.56</v>
      </c>
      <c r="K23">
        <v>2.5299999999999998</v>
      </c>
      <c r="L23">
        <v>2.5</v>
      </c>
      <c r="M23">
        <v>2.52</v>
      </c>
      <c r="N23">
        <v>2.56</v>
      </c>
      <c r="O23">
        <v>2.52</v>
      </c>
      <c r="P23">
        <v>2.54</v>
      </c>
      <c r="Q23">
        <v>2.5299999999999998</v>
      </c>
      <c r="R23">
        <v>2.4900000000000002</v>
      </c>
      <c r="S23">
        <v>2.5099999999999998</v>
      </c>
      <c r="T23">
        <v>2.4700000000000002</v>
      </c>
      <c r="U23">
        <v>2.4900000000000002</v>
      </c>
      <c r="V23">
        <v>2.44</v>
      </c>
      <c r="W23">
        <v>2.5</v>
      </c>
      <c r="X23">
        <v>2.5</v>
      </c>
      <c r="Y23">
        <v>2.5</v>
      </c>
      <c r="Z23">
        <v>2.5</v>
      </c>
    </row>
    <row r="24" spans="2:26" x14ac:dyDescent="0.3">
      <c r="B24" s="12"/>
      <c r="C24" s="13"/>
      <c r="D24" s="13" t="s">
        <v>28</v>
      </c>
      <c r="E24">
        <v>2.5</v>
      </c>
      <c r="F24">
        <v>2.5</v>
      </c>
      <c r="G24">
        <v>2.5</v>
      </c>
      <c r="H24">
        <v>2.5</v>
      </c>
      <c r="I24">
        <v>2.5</v>
      </c>
      <c r="J24">
        <v>2.5</v>
      </c>
      <c r="K24">
        <v>2.5</v>
      </c>
      <c r="L24">
        <v>2.5</v>
      </c>
      <c r="M24">
        <v>2.5</v>
      </c>
      <c r="N24">
        <v>2.5</v>
      </c>
      <c r="O24">
        <v>2.5</v>
      </c>
      <c r="P24">
        <v>2.5</v>
      </c>
      <c r="Q24">
        <v>2.5</v>
      </c>
      <c r="R24">
        <v>2.5</v>
      </c>
      <c r="S24">
        <v>2.5</v>
      </c>
      <c r="T24">
        <v>2.5</v>
      </c>
      <c r="U24">
        <v>2.5</v>
      </c>
      <c r="V24">
        <v>2.5</v>
      </c>
      <c r="W24">
        <v>2.5</v>
      </c>
      <c r="X24">
        <v>2.5</v>
      </c>
      <c r="Y24">
        <v>2.5</v>
      </c>
      <c r="Z24">
        <v>2.5</v>
      </c>
    </row>
    <row r="25" spans="2:26" x14ac:dyDescent="0.3">
      <c r="B25" t="s">
        <v>14</v>
      </c>
      <c r="C25" s="15">
        <f>AVERAGE(C2:C23)</f>
        <v>2.5063636363636359</v>
      </c>
      <c r="D25" s="15" t="s">
        <v>18</v>
      </c>
      <c r="E25" s="15">
        <v>2.5063636363636359</v>
      </c>
      <c r="F25" s="15">
        <v>2.5063636363636359</v>
      </c>
      <c r="G25" s="15">
        <v>2.5063636363636359</v>
      </c>
      <c r="H25" s="15">
        <v>2.5063636363636359</v>
      </c>
      <c r="I25" s="15">
        <v>2.5063636363636359</v>
      </c>
      <c r="J25" s="15">
        <v>2.5063636363636359</v>
      </c>
      <c r="K25" s="15">
        <v>2.5063636363636359</v>
      </c>
      <c r="L25" s="15">
        <v>2.5063636363636359</v>
      </c>
      <c r="M25" s="15">
        <v>2.5063636363636359</v>
      </c>
      <c r="N25" s="15">
        <v>2.5063636363636359</v>
      </c>
      <c r="O25" s="15">
        <v>2.5063636363636359</v>
      </c>
      <c r="P25" s="15">
        <v>2.5063636363636359</v>
      </c>
      <c r="Q25" s="15">
        <v>2.5063636363636359</v>
      </c>
      <c r="R25" s="15">
        <v>2.5063636363636359</v>
      </c>
      <c r="S25" s="15">
        <v>2.5063636363636359</v>
      </c>
      <c r="T25" s="15">
        <v>2.5063636363636359</v>
      </c>
      <c r="U25" s="15">
        <v>2.5063636363636359</v>
      </c>
      <c r="V25" s="15">
        <v>2.5063636363636359</v>
      </c>
      <c r="W25" s="15">
        <v>2.5063636363636359</v>
      </c>
      <c r="X25" s="15">
        <v>2.5063636363636359</v>
      </c>
      <c r="Y25" s="15">
        <v>2.5063636363636359</v>
      </c>
      <c r="Z25" s="15">
        <v>2.5063636363636359</v>
      </c>
    </row>
    <row r="26" spans="2:26" x14ac:dyDescent="0.3">
      <c r="B26" t="s">
        <v>15</v>
      </c>
      <c r="C26">
        <f>_xlfn.STDEV.S(C2:C23)</f>
        <v>3.6324654430297261E-2</v>
      </c>
      <c r="D26" s="16" t="s">
        <v>19</v>
      </c>
      <c r="E26" s="15">
        <f>C25+C26</f>
        <v>2.542688290793933</v>
      </c>
      <c r="F26" s="15">
        <v>2.542688290793933</v>
      </c>
      <c r="G26" s="15">
        <v>2.542688290793933</v>
      </c>
      <c r="H26" s="15">
        <v>2.542688290793933</v>
      </c>
      <c r="I26" s="15">
        <v>2.542688290793933</v>
      </c>
      <c r="J26" s="15">
        <v>2.542688290793933</v>
      </c>
      <c r="K26" s="15">
        <v>2.542688290793933</v>
      </c>
      <c r="L26" s="15">
        <v>2.542688290793933</v>
      </c>
      <c r="M26" s="15">
        <v>2.542688290793933</v>
      </c>
      <c r="N26" s="15">
        <v>2.542688290793933</v>
      </c>
      <c r="O26" s="15">
        <v>2.542688290793933</v>
      </c>
      <c r="P26" s="15">
        <v>2.542688290793933</v>
      </c>
      <c r="Q26" s="15">
        <v>2.542688290793933</v>
      </c>
      <c r="R26" s="15">
        <v>2.542688290793933</v>
      </c>
      <c r="S26" s="15">
        <v>2.542688290793933</v>
      </c>
      <c r="T26" s="15">
        <v>2.542688290793933</v>
      </c>
      <c r="U26" s="15">
        <v>2.542688290793933</v>
      </c>
      <c r="V26" s="15">
        <v>2.542688290793933</v>
      </c>
      <c r="W26" s="15">
        <v>2.542688290793933</v>
      </c>
      <c r="X26" s="15">
        <v>2.542688290793933</v>
      </c>
      <c r="Y26" s="15">
        <v>2.542688290793933</v>
      </c>
      <c r="Z26" s="15">
        <v>2.542688290793933</v>
      </c>
    </row>
    <row r="27" spans="2:26" x14ac:dyDescent="0.3">
      <c r="B27" t="s">
        <v>8</v>
      </c>
      <c r="C27">
        <f>2*C26</f>
        <v>7.2649308860594522E-2</v>
      </c>
      <c r="D27" s="16" t="s">
        <v>20</v>
      </c>
      <c r="E27" s="15">
        <f>C25+C27</f>
        <v>2.5790129452242305</v>
      </c>
      <c r="F27" s="15">
        <v>2.5790129452242305</v>
      </c>
      <c r="G27" s="15">
        <v>2.5790129452242305</v>
      </c>
      <c r="H27" s="15">
        <v>2.5790129452242305</v>
      </c>
      <c r="I27" s="15">
        <v>2.5790129452242305</v>
      </c>
      <c r="J27" s="15">
        <v>2.5790129452242305</v>
      </c>
      <c r="K27" s="15">
        <v>2.5790129452242305</v>
      </c>
      <c r="L27" s="15">
        <v>2.5790129452242305</v>
      </c>
      <c r="M27" s="15">
        <v>2.5790129452242305</v>
      </c>
      <c r="N27" s="15">
        <v>2.5790129452242305</v>
      </c>
      <c r="O27" s="15">
        <v>2.5790129452242305</v>
      </c>
      <c r="P27" s="15">
        <v>2.5790129452242305</v>
      </c>
      <c r="Q27" s="15">
        <v>2.5790129452242305</v>
      </c>
      <c r="R27" s="15">
        <v>2.5790129452242305</v>
      </c>
      <c r="S27" s="15">
        <v>2.5790129452242305</v>
      </c>
      <c r="T27" s="15">
        <v>2.5790129452242305</v>
      </c>
      <c r="U27" s="15">
        <v>2.5790129452242305</v>
      </c>
      <c r="V27" s="15">
        <v>2.5790129452242305</v>
      </c>
      <c r="W27" s="15">
        <v>2.5790129452242305</v>
      </c>
      <c r="X27" s="15">
        <v>2.5790129452242305</v>
      </c>
      <c r="Y27" s="15">
        <v>2.5790129452242305</v>
      </c>
      <c r="Z27" s="15">
        <v>2.5790129452242305</v>
      </c>
    </row>
    <row r="28" spans="2:26" x14ac:dyDescent="0.3">
      <c r="B28" t="s">
        <v>9</v>
      </c>
      <c r="C28">
        <f>3*C26</f>
        <v>0.10897396329089179</v>
      </c>
      <c r="D28" s="16" t="s">
        <v>21</v>
      </c>
      <c r="E28" s="15">
        <f>C25+C28</f>
        <v>2.6153375996545276</v>
      </c>
      <c r="F28" s="15">
        <v>2.6153375996545276</v>
      </c>
      <c r="G28" s="15">
        <v>2.6153375996545276</v>
      </c>
      <c r="H28" s="15">
        <v>2.6153375996545276</v>
      </c>
      <c r="I28" s="15">
        <v>2.6153375996545276</v>
      </c>
      <c r="J28" s="15">
        <v>2.6153375996545276</v>
      </c>
      <c r="K28" s="15">
        <v>2.6153375996545276</v>
      </c>
      <c r="L28" s="15">
        <v>2.6153375996545276</v>
      </c>
      <c r="M28" s="15">
        <v>2.6153375996545276</v>
      </c>
      <c r="N28" s="15">
        <v>2.6153375996545276</v>
      </c>
      <c r="O28" s="15">
        <v>2.6153375996545276</v>
      </c>
      <c r="P28" s="15">
        <v>2.6153375996545276</v>
      </c>
      <c r="Q28" s="15">
        <v>2.6153375996545276</v>
      </c>
      <c r="R28" s="15">
        <v>2.6153375996545276</v>
      </c>
      <c r="S28" s="15">
        <v>2.6153375996545276</v>
      </c>
      <c r="T28" s="15">
        <v>2.6153375996545276</v>
      </c>
      <c r="U28" s="15">
        <v>2.6153375996545276</v>
      </c>
      <c r="V28" s="15">
        <v>2.6153375996545276</v>
      </c>
      <c r="W28" s="15">
        <v>2.6153375996545276</v>
      </c>
      <c r="X28" s="15">
        <v>2.6153375996545276</v>
      </c>
      <c r="Y28" s="15">
        <v>2.6153375996545276</v>
      </c>
      <c r="Z28" s="15">
        <v>2.6153375996545276</v>
      </c>
    </row>
    <row r="29" spans="2:26" x14ac:dyDescent="0.3">
      <c r="B29" t="s">
        <v>25</v>
      </c>
      <c r="D29" s="16" t="s">
        <v>22</v>
      </c>
      <c r="E29" s="15">
        <f>C25-C26</f>
        <v>2.4700389819333388</v>
      </c>
      <c r="F29" s="15">
        <v>2.4700389819333388</v>
      </c>
      <c r="G29" s="15">
        <v>2.4700389819333388</v>
      </c>
      <c r="H29" s="15">
        <v>2.4700389819333388</v>
      </c>
      <c r="I29" s="15">
        <v>2.4700389819333388</v>
      </c>
      <c r="J29" s="15">
        <v>2.4700389819333388</v>
      </c>
      <c r="K29" s="15">
        <v>2.4700389819333388</v>
      </c>
      <c r="L29" s="15">
        <v>2.4700389819333388</v>
      </c>
      <c r="M29" s="15">
        <v>2.4700389819333388</v>
      </c>
      <c r="N29" s="15">
        <v>2.4700389819333388</v>
      </c>
      <c r="O29" s="15">
        <v>2.4700389819333388</v>
      </c>
      <c r="P29" s="15">
        <v>2.4700389819333388</v>
      </c>
      <c r="Q29" s="15">
        <v>2.4700389819333388</v>
      </c>
      <c r="R29" s="15">
        <v>2.4700389819333388</v>
      </c>
      <c r="S29" s="15">
        <v>2.4700389819333388</v>
      </c>
      <c r="T29" s="15">
        <v>2.4700389819333388</v>
      </c>
      <c r="U29" s="15">
        <v>2.4700389819333388</v>
      </c>
      <c r="V29" s="15">
        <v>2.4700389819333388</v>
      </c>
      <c r="W29" s="15">
        <v>2.4700389819333388</v>
      </c>
      <c r="X29" s="15">
        <v>2.4700389819333388</v>
      </c>
      <c r="Y29" s="15">
        <v>2.4700389819333388</v>
      </c>
      <c r="Z29" s="15">
        <v>2.4700389819333388</v>
      </c>
    </row>
    <row r="30" spans="2:26" x14ac:dyDescent="0.3">
      <c r="B30" t="s">
        <v>26</v>
      </c>
      <c r="D30" s="16" t="s">
        <v>23</v>
      </c>
      <c r="E30" s="15">
        <f>C25-C27</f>
        <v>2.4337143275030413</v>
      </c>
      <c r="F30" s="15">
        <v>2.4337143275030413</v>
      </c>
      <c r="G30" s="15">
        <v>2.4337143275030413</v>
      </c>
      <c r="H30" s="15">
        <v>2.4337143275030413</v>
      </c>
      <c r="I30" s="15">
        <v>2.4337143275030413</v>
      </c>
      <c r="J30" s="15">
        <v>2.4337143275030413</v>
      </c>
      <c r="K30" s="15">
        <v>2.4337143275030413</v>
      </c>
      <c r="L30" s="15">
        <v>2.4337143275030413</v>
      </c>
      <c r="M30" s="15">
        <v>2.4337143275030413</v>
      </c>
      <c r="N30" s="15">
        <v>2.4337143275030413</v>
      </c>
      <c r="O30" s="15">
        <v>2.4337143275030413</v>
      </c>
      <c r="P30" s="15">
        <v>2.4337143275030413</v>
      </c>
      <c r="Q30" s="15">
        <v>2.4337143275030413</v>
      </c>
      <c r="R30" s="15">
        <v>2.4337143275030413</v>
      </c>
      <c r="S30" s="15">
        <v>2.4337143275030413</v>
      </c>
      <c r="T30" s="15">
        <v>2.4337143275030413</v>
      </c>
      <c r="U30" s="15">
        <v>2.4337143275030413</v>
      </c>
      <c r="V30" s="15">
        <v>2.4337143275030413</v>
      </c>
      <c r="W30" s="15">
        <v>2.4337143275030413</v>
      </c>
      <c r="X30" s="15">
        <v>2.4337143275030413</v>
      </c>
      <c r="Y30" s="15">
        <v>2.4337143275030413</v>
      </c>
      <c r="Z30" s="15">
        <v>2.4337143275030413</v>
      </c>
    </row>
    <row r="31" spans="2:26" x14ac:dyDescent="0.3">
      <c r="B31" t="s">
        <v>27</v>
      </c>
      <c r="D31" s="16" t="s">
        <v>24</v>
      </c>
      <c r="E31" s="15">
        <f>C25-C28</f>
        <v>2.3973896730727442</v>
      </c>
      <c r="F31" s="15">
        <v>2.3973896730727442</v>
      </c>
      <c r="G31" s="15">
        <v>2.3973896730727442</v>
      </c>
      <c r="H31" s="15">
        <v>2.3973896730727442</v>
      </c>
      <c r="I31" s="15">
        <v>2.3973896730727442</v>
      </c>
      <c r="J31" s="15">
        <v>2.3973896730727442</v>
      </c>
      <c r="K31" s="15">
        <v>2.3973896730727442</v>
      </c>
      <c r="L31" s="15">
        <v>2.3973896730727442</v>
      </c>
      <c r="M31" s="15">
        <v>2.3973896730727442</v>
      </c>
      <c r="N31" s="15">
        <v>2.3973896730727442</v>
      </c>
      <c r="O31" s="15">
        <v>2.3973896730727442</v>
      </c>
      <c r="P31" s="15">
        <v>2.3973896730727442</v>
      </c>
      <c r="Q31" s="15">
        <v>2.3973896730727442</v>
      </c>
      <c r="R31" s="15">
        <v>2.3973896730727442</v>
      </c>
      <c r="S31" s="15">
        <v>2.3973896730727442</v>
      </c>
      <c r="T31" s="15">
        <v>2.3973896730727442</v>
      </c>
      <c r="U31" s="15">
        <v>2.3973896730727442</v>
      </c>
      <c r="V31" s="15">
        <v>2.3973896730727442</v>
      </c>
      <c r="W31" s="15">
        <v>2.3973896730727442</v>
      </c>
      <c r="X31" s="15">
        <v>2.3973896730727442</v>
      </c>
      <c r="Y31" s="15">
        <v>2.3973896730727442</v>
      </c>
      <c r="Z31" s="15">
        <v>2.3973896730727442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</vt:vector>
  </HeadingPairs>
  <TitlesOfParts>
    <vt:vector size="4" baseType="lpstr">
      <vt:lpstr>CCD</vt:lpstr>
      <vt:lpstr>CCX</vt:lpstr>
      <vt:lpstr>RANGO</vt:lpstr>
      <vt:lpstr>PROM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del Pilar Bojacá Barrero</dc:creator>
  <cp:lastModifiedBy>MILENA CEPEDA</cp:lastModifiedBy>
  <dcterms:created xsi:type="dcterms:W3CDTF">2017-11-10T01:39:19Z</dcterms:created>
  <dcterms:modified xsi:type="dcterms:W3CDTF">2022-08-01T14:42:11Z</dcterms:modified>
</cp:coreProperties>
</file>